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042" yWindow="-14" windowWidth="13069" windowHeight="10243" tabRatio="705"/>
  </bookViews>
  <sheets>
    <sheet name="請求書" sheetId="18" r:id="rId1"/>
    <sheet name="見本" sheetId="19" r:id="rId2"/>
  </sheets>
  <definedNames>
    <definedName name="_xlnm.Print_Area" localSheetId="1">見本!$A$1:$AO$42</definedName>
    <definedName name="_xlnm.Print_Area" localSheetId="0">請求書!$A$1:$AO$37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19" l="1"/>
  <c r="Y35" i="18"/>
  <c r="Y36" i="18" l="1"/>
  <c r="AR28" i="19"/>
  <c r="AH28" i="19"/>
  <c r="AD28" i="19"/>
  <c r="AR18" i="19"/>
  <c r="AH18" i="19"/>
  <c r="AD18" i="19"/>
  <c r="AS33" i="18"/>
  <c r="AR22" i="19"/>
  <c r="AH22" i="19"/>
  <c r="AD22" i="19"/>
  <c r="Y40" i="19"/>
  <c r="AR38" i="19"/>
  <c r="AH38" i="19"/>
  <c r="AD38" i="19"/>
  <c r="AR36" i="19"/>
  <c r="AH36" i="19"/>
  <c r="AD36" i="19"/>
  <c r="AR34" i="19"/>
  <c r="AH34" i="19"/>
  <c r="AD34" i="19"/>
  <c r="AR32" i="19"/>
  <c r="AH32" i="19"/>
  <c r="AD32" i="19"/>
  <c r="AR30" i="19"/>
  <c r="AH30" i="19"/>
  <c r="AD30" i="19"/>
  <c r="AR26" i="19"/>
  <c r="AH26" i="19"/>
  <c r="AD26" i="19"/>
  <c r="AR24" i="19"/>
  <c r="AH24" i="19"/>
  <c r="AD24" i="19"/>
  <c r="AR20" i="19"/>
  <c r="AD20" i="19"/>
  <c r="AH20" i="19" s="1"/>
  <c r="AR16" i="19"/>
  <c r="AH16" i="19"/>
  <c r="AD16" i="19"/>
  <c r="AD33" i="18"/>
  <c r="AD23" i="18"/>
  <c r="AD17" i="18"/>
  <c r="AD19" i="18"/>
  <c r="AD21" i="18"/>
  <c r="AD25" i="18"/>
  <c r="AD27" i="18"/>
  <c r="AD29" i="18"/>
  <c r="AD31" i="18"/>
  <c r="AD15" i="18"/>
  <c r="AH33" i="18"/>
  <c r="AH31" i="18"/>
  <c r="AS31" i="18"/>
  <c r="AS29" i="18"/>
  <c r="AH29" i="18"/>
  <c r="AH27" i="18"/>
  <c r="AS27" i="18"/>
  <c r="AH25" i="18"/>
  <c r="AS25" i="18"/>
  <c r="AH23" i="18"/>
  <c r="AS23" i="18"/>
  <c r="AH21" i="18"/>
  <c r="AS21" i="18"/>
  <c r="AS19" i="18"/>
  <c r="AH19" i="18"/>
  <c r="AH17" i="18"/>
  <c r="AS17" i="18"/>
  <c r="AH15" i="18"/>
  <c r="Y37" i="18" l="1"/>
  <c r="Q6" i="18" s="1"/>
  <c r="T9" i="18"/>
  <c r="AR40" i="19"/>
  <c r="AD42" i="19"/>
  <c r="Q6" i="19" s="1"/>
  <c r="Y41" i="19"/>
  <c r="AS15" i="18"/>
  <c r="AS35" i="18" s="1"/>
  <c r="Y42" i="19" l="1"/>
</calcChain>
</file>

<file path=xl/sharedStrings.xml><?xml version="1.0" encoding="utf-8"?>
<sst xmlns="http://schemas.openxmlformats.org/spreadsheetml/2006/main" count="146" uniqueCount="52">
  <si>
    <t>請求先</t>
    <rPh sb="0" eb="2">
      <t>セイキュウ</t>
    </rPh>
    <rPh sb="2" eb="3">
      <t>サキ</t>
    </rPh>
    <phoneticPr fontId="2"/>
  </si>
  <si>
    <t>請求日</t>
    <rPh sb="0" eb="2">
      <t>セイキュウ</t>
    </rPh>
    <rPh sb="2" eb="3">
      <t>ヒ</t>
    </rPh>
    <phoneticPr fontId="2"/>
  </si>
  <si>
    <t>が含まれています。</t>
    <rPh sb="1" eb="2">
      <t>フク</t>
    </rPh>
    <phoneticPr fontId="2"/>
  </si>
  <si>
    <t>請求者名</t>
    <rPh sb="0" eb="2">
      <t>セイキュウ</t>
    </rPh>
    <rPh sb="2" eb="3">
      <t>シャ</t>
    </rPh>
    <rPh sb="3" eb="4">
      <t>メイ</t>
    </rPh>
    <phoneticPr fontId="2"/>
  </si>
  <si>
    <t>検印</t>
    <rPh sb="0" eb="2">
      <t>ケンイン</t>
    </rPh>
    <phoneticPr fontId="2"/>
  </si>
  <si>
    <t>着工日</t>
    <rPh sb="0" eb="2">
      <t>チャッコウ</t>
    </rPh>
    <rPh sb="2" eb="3">
      <t>ヒ</t>
    </rPh>
    <phoneticPr fontId="2"/>
  </si>
  <si>
    <t>完成日</t>
    <rPh sb="0" eb="2">
      <t>カンセイ</t>
    </rPh>
    <rPh sb="2" eb="3">
      <t>ヒ</t>
    </rPh>
    <phoneticPr fontId="2"/>
  </si>
  <si>
    <t>注文金額　　　　　（税込）</t>
    <rPh sb="0" eb="2">
      <t>チュウモン</t>
    </rPh>
    <rPh sb="2" eb="4">
      <t>キンガク</t>
    </rPh>
    <rPh sb="10" eb="12">
      <t>ゼイコ</t>
    </rPh>
    <phoneticPr fontId="2"/>
  </si>
  <si>
    <t>合    　計</t>
    <rPh sb="0" eb="1">
      <t>ゴウ</t>
    </rPh>
    <rPh sb="6" eb="7">
      <t>ケイ</t>
    </rPh>
    <phoneticPr fontId="2"/>
  </si>
  <si>
    <t>松阪市久保田町74-6</t>
    <rPh sb="0" eb="3">
      <t>マツサカシ</t>
    </rPh>
    <rPh sb="3" eb="5">
      <t>クボ</t>
    </rPh>
    <rPh sb="5" eb="6">
      <t>タ</t>
    </rPh>
    <rPh sb="6" eb="7">
      <t>チョウ</t>
    </rPh>
    <phoneticPr fontId="2"/>
  </si>
  <si>
    <t xml:space="preserve">伊藤建設株式会社 　　  </t>
    <rPh sb="0" eb="2">
      <t>イトウ</t>
    </rPh>
    <rPh sb="2" eb="4">
      <t>ケンセツ</t>
    </rPh>
    <rPh sb="4" eb="6">
      <t>カブシキ</t>
    </rPh>
    <rPh sb="6" eb="8">
      <t>ガイシャ</t>
    </rPh>
    <phoneticPr fontId="2"/>
  </si>
  <si>
    <t>御中</t>
    <rPh sb="0" eb="2">
      <t>オンチュウ</t>
    </rPh>
    <phoneticPr fontId="2"/>
  </si>
  <si>
    <t>残 金 額　　（税込）</t>
    <rPh sb="0" eb="1">
      <t>ザン</t>
    </rPh>
    <rPh sb="2" eb="3">
      <t>キン</t>
    </rPh>
    <rPh sb="4" eb="5">
      <t>ガク</t>
    </rPh>
    <rPh sb="8" eb="10">
      <t>ゼイコミ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</si>
  <si>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</si>
  <si>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監督㊞</t>
    <rPh sb="0" eb="2">
      <t>カントク</t>
    </rPh>
    <phoneticPr fontId="2"/>
  </si>
  <si>
    <t>現 　場 　・ 　工 　事　 名</t>
    <rPh sb="0" eb="1">
      <t>ゲン</t>
    </rPh>
    <rPh sb="3" eb="4">
      <t>バ</t>
    </rPh>
    <rPh sb="9" eb="10">
      <t>コウ</t>
    </rPh>
    <rPh sb="12" eb="13">
      <t>コト</t>
    </rPh>
    <rPh sb="15" eb="16">
      <t>メイ</t>
    </rPh>
    <phoneticPr fontId="2"/>
  </si>
  <si>
    <t>資料①
予算書</t>
    <rPh sb="0" eb="2">
      <t>シリョウ</t>
    </rPh>
    <rPh sb="4" eb="7">
      <t>ヨサンショ</t>
    </rPh>
    <phoneticPr fontId="2"/>
  </si>
  <si>
    <t>資料②
実行収支</t>
    <rPh sb="0" eb="2">
      <t>シリョウ</t>
    </rPh>
    <rPh sb="4" eb="6">
      <t>ジッコウ</t>
    </rPh>
    <rPh sb="6" eb="8">
      <t>シュウシ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</si>
  <si>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</si>
  <si>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インボイス 登録番号</t>
    <rPh sb="6" eb="8">
      <t>トウロク</t>
    </rPh>
    <rPh sb="8" eb="10">
      <t>バンゴウ</t>
    </rPh>
    <phoneticPr fontId="2"/>
  </si>
  <si>
    <t>（インボイス対応）</t>
    <rPh sb="6" eb="8">
      <t>タイオウ</t>
    </rPh>
    <phoneticPr fontId="2"/>
  </si>
  <si>
    <r>
      <t xml:space="preserve">当月請求金額
</t>
    </r>
    <r>
      <rPr>
        <sz val="9"/>
        <rFont val="ＭＳ 明朝"/>
        <family val="1"/>
        <charset val="128"/>
      </rPr>
      <t>（税抜</t>
    </r>
    <r>
      <rPr>
        <b/>
        <sz val="9"/>
        <color rgb="FFFF0000"/>
        <rFont val="ＭＳ 明朝"/>
        <family val="1"/>
        <charset val="128"/>
      </rPr>
      <t>10%対象</t>
    </r>
    <r>
      <rPr>
        <sz val="9"/>
        <rFont val="ＭＳ 明朝"/>
        <family val="1"/>
        <charset val="128"/>
      </rPr>
      <t>）</t>
    </r>
    <rPh sb="0" eb="2">
      <t>トウゲツ</t>
    </rPh>
    <rPh sb="2" eb="4">
      <t>セイキュウ</t>
    </rPh>
    <rPh sb="4" eb="6">
      <t>キンガク</t>
    </rPh>
    <rPh sb="8" eb="9">
      <t>ゼイ</t>
    </rPh>
    <rPh sb="9" eb="10">
      <t>ヌ</t>
    </rPh>
    <rPh sb="13" eb="15">
      <t>タイショウ</t>
    </rPh>
    <phoneticPr fontId="2"/>
  </si>
  <si>
    <r>
      <t>消費税
（</t>
    </r>
    <r>
      <rPr>
        <b/>
        <sz val="10"/>
        <color rgb="FFFF0000"/>
        <rFont val="ＭＳ 明朝"/>
        <family val="1"/>
        <charset val="128"/>
      </rPr>
      <t>10％</t>
    </r>
    <r>
      <rPr>
        <sz val="10"/>
        <rFont val="ＭＳ 明朝"/>
        <family val="1"/>
        <charset val="128"/>
      </rPr>
      <t>）</t>
    </r>
    <rPh sb="0" eb="3">
      <t>ショウヒゼイ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</si>
  <si>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</si>
  <si>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当月請求合計（税込）</t>
    <rPh sb="0" eb="2">
      <t>トウゲツ</t>
    </rPh>
    <rPh sb="2" eb="4">
      <t>セイキュウ</t>
    </rPh>
    <rPh sb="4" eb="6">
      <t>ゴウケイ</t>
    </rPh>
    <rPh sb="7" eb="9">
      <t>ゼイコ</t>
    </rPh>
    <phoneticPr fontId="2"/>
  </si>
  <si>
    <t>〒515-0814</t>
    <phoneticPr fontId="2"/>
  </si>
  <si>
    <t>㊞</t>
    <phoneticPr fontId="2"/>
  </si>
  <si>
    <t>TEL0598(52)6670　FAX0598(52)6673</t>
    <phoneticPr fontId="2"/>
  </si>
  <si>
    <t>※上記金額には消費税</t>
  </si>
  <si>
    <t>T</t>
    <phoneticPr fontId="2"/>
  </si>
  <si>
    <t>領収済金額
（税込）</t>
    <rPh sb="0" eb="2">
      <t>リョウシュウ</t>
    </rPh>
    <rPh sb="2" eb="3">
      <t>スミ</t>
    </rPh>
    <rPh sb="3" eb="4">
      <t>キン</t>
    </rPh>
    <rPh sb="4" eb="5">
      <t>ガク</t>
    </rPh>
    <rPh sb="7" eb="9">
      <t>ゼイコミ</t>
    </rPh>
    <phoneticPr fontId="2"/>
  </si>
  <si>
    <r>
      <rPr>
        <b/>
        <sz val="9"/>
        <rFont val="ＭＳ 明朝"/>
        <family val="1"/>
        <charset val="128"/>
      </rPr>
      <t xml:space="preserve">当月請求金額
</t>
    </r>
    <r>
      <rPr>
        <b/>
        <sz val="10"/>
        <rFont val="ＭＳ 明朝"/>
        <family val="1"/>
        <charset val="128"/>
      </rPr>
      <t>（税込）　</t>
    </r>
    <rPh sb="0" eb="2">
      <t>トウゲツ</t>
    </rPh>
    <rPh sb="2" eb="4">
      <t>セイキュウ</t>
    </rPh>
    <rPh sb="4" eb="5">
      <t>キン</t>
    </rPh>
    <rPh sb="5" eb="6">
      <t>ガク</t>
    </rPh>
    <rPh sb="8" eb="10">
      <t>ゼイコ</t>
    </rPh>
    <phoneticPr fontId="2"/>
  </si>
  <si>
    <t>/</t>
    <phoneticPr fontId="2"/>
  </si>
  <si>
    <t>小    　計</t>
    <rPh sb="0" eb="1">
      <t>ショウ</t>
    </rPh>
    <rPh sb="6" eb="7">
      <t>ケイ</t>
    </rPh>
    <phoneticPr fontId="2"/>
  </si>
  <si>
    <t>（消費税計）</t>
    <rPh sb="1" eb="4">
      <t>ショウヒゼイ</t>
    </rPh>
    <rPh sb="4" eb="5">
      <t>ケイ</t>
    </rPh>
    <phoneticPr fontId="2"/>
  </si>
  <si>
    <t>参考用</t>
    <rPh sb="0" eb="3">
      <t>サンコウヨウ</t>
    </rPh>
    <phoneticPr fontId="2"/>
  </si>
  <si>
    <r>
      <t>消費税（</t>
    </r>
    <r>
      <rPr>
        <b/>
        <sz val="12"/>
        <color rgb="FFFF0000"/>
        <rFont val="ＭＳ 明朝"/>
        <family val="1"/>
        <charset val="128"/>
      </rPr>
      <t>10％対象</t>
    </r>
    <r>
      <rPr>
        <b/>
        <sz val="12"/>
        <rFont val="ＭＳ 明朝"/>
        <family val="1"/>
        <charset val="128"/>
      </rPr>
      <t>）</t>
    </r>
    <rPh sb="0" eb="3">
      <t>ショウヒゼイ</t>
    </rPh>
    <rPh sb="7" eb="9">
      <t>タイショウ</t>
    </rPh>
    <phoneticPr fontId="2"/>
  </si>
  <si>
    <t>又は納品日</t>
    <rPh sb="0" eb="1">
      <t>マタ</t>
    </rPh>
    <rPh sb="2" eb="5">
      <t>ノウヒンビ</t>
    </rPh>
    <phoneticPr fontId="2"/>
  </si>
  <si>
    <t>●/●</t>
    <phoneticPr fontId="2"/>
  </si>
  <si>
    <t>〇/〇</t>
    <phoneticPr fontId="2"/>
  </si>
  <si>
    <t>▲/▲</t>
    <phoneticPr fontId="2"/>
  </si>
  <si>
    <t>△/△</t>
    <phoneticPr fontId="2"/>
  </si>
  <si>
    <t>□/□</t>
    <phoneticPr fontId="2"/>
  </si>
  <si>
    <t>　（内訳）防水工事</t>
    <rPh sb="2" eb="4">
      <t>ウチワケ</t>
    </rPh>
    <rPh sb="5" eb="7">
      <t>ボウスイ</t>
    </rPh>
    <rPh sb="7" eb="9">
      <t>コウジ</t>
    </rPh>
    <phoneticPr fontId="2"/>
  </si>
  <si>
    <t>■/■</t>
    <phoneticPr fontId="2"/>
  </si>
  <si>
    <t>　（内訳）〇〇〇〇納品分　</t>
    <rPh sb="2" eb="4">
      <t>ウチワケ</t>
    </rPh>
    <rPh sb="9" eb="12">
      <t>ノウヒンブン</t>
    </rPh>
    <phoneticPr fontId="2"/>
  </si>
  <si>
    <t>（端数調整）</t>
    <rPh sb="1" eb="3">
      <t>ハスウ</t>
    </rPh>
    <rPh sb="3" eb="5">
      <t>チョウセイ</t>
    </rPh>
    <phoneticPr fontId="2"/>
  </si>
  <si>
    <r>
      <rPr>
        <b/>
        <sz val="12"/>
        <color rgb="FFC00000"/>
        <rFont val="ＭＳ 明朝"/>
        <family val="1"/>
        <charset val="128"/>
      </rPr>
      <t>(記入例①　注文書「なし」の場合)</t>
    </r>
    <r>
      <rPr>
        <sz val="12"/>
        <rFont val="ＭＳ 明朝"/>
        <family val="1"/>
        <charset val="128"/>
      </rPr>
      <t xml:space="preserve">
△△様邸　×××改修工事</t>
    </r>
    <phoneticPr fontId="2"/>
  </si>
  <si>
    <r>
      <rPr>
        <b/>
        <sz val="12"/>
        <color rgb="FFC00000"/>
        <rFont val="ＭＳ 明朝"/>
        <family val="1"/>
        <charset val="128"/>
      </rPr>
      <t>(記入例②　注文書「あり」の場合)</t>
    </r>
    <r>
      <rPr>
        <sz val="12"/>
        <rFont val="ＭＳ 明朝"/>
        <family val="1"/>
        <charset val="128"/>
      </rPr>
      <t xml:space="preserve">
□□様邸　×××新築工事</t>
    </r>
    <phoneticPr fontId="2"/>
  </si>
  <si>
    <r>
      <rPr>
        <b/>
        <sz val="12"/>
        <color rgb="FFC00000"/>
        <rFont val="ＭＳ 明朝"/>
        <family val="1"/>
        <charset val="128"/>
      </rPr>
      <t>（記入例③ 内訳を直接記入する場合）</t>
    </r>
    <r>
      <rPr>
        <sz val="12"/>
        <rFont val="ＭＳ 明朝"/>
        <family val="1"/>
        <charset val="128"/>
      </rPr>
      <t xml:space="preserve">
□□様邸　×××工事</t>
    </r>
    <rPh sb="1" eb="4">
      <t>キニュウレイ</t>
    </rPh>
    <rPh sb="6" eb="8">
      <t>ウチワケ</t>
    </rPh>
    <rPh sb="9" eb="11">
      <t>チョクセツ</t>
    </rPh>
    <rPh sb="11" eb="13">
      <t>キニュウ</t>
    </rPh>
    <rPh sb="15" eb="17">
      <t>バアイ</t>
    </rPh>
    <phoneticPr fontId="2"/>
  </si>
  <si>
    <r>
      <rPr>
        <b/>
        <sz val="12"/>
        <color rgb="FFC00000"/>
        <rFont val="ＭＳ 明朝"/>
        <family val="1"/>
        <charset val="128"/>
      </rPr>
      <t xml:space="preserve">（記入例④
</t>
    </r>
    <r>
      <rPr>
        <b/>
        <sz val="11"/>
        <color rgb="FFC00000"/>
        <rFont val="ＭＳ 明朝"/>
        <family val="1"/>
        <charset val="128"/>
      </rPr>
      <t>建材等の納品で明細書の添付ができない場合</t>
    </r>
    <r>
      <rPr>
        <b/>
        <sz val="12"/>
        <color rgb="FFC00000"/>
        <rFont val="ＭＳ 明朝"/>
        <family val="1"/>
        <charset val="128"/>
      </rPr>
      <t>）</t>
    </r>
    <r>
      <rPr>
        <sz val="12"/>
        <rFont val="ＭＳ 明朝"/>
        <family val="1"/>
        <charset val="128"/>
      </rPr>
      <t xml:space="preserve">
□□様邸　×××工事</t>
    </r>
    <rPh sb="1" eb="4">
      <t>キニュウレイ</t>
    </rPh>
    <rPh sb="6" eb="8">
      <t>ケンザイ</t>
    </rPh>
    <rPh sb="8" eb="9">
      <t>トウ</t>
    </rPh>
    <rPh sb="10" eb="12">
      <t>ノウヒン</t>
    </rPh>
    <rPh sb="13" eb="16">
      <t>メイサイショ</t>
    </rPh>
    <rPh sb="17" eb="19">
      <t>テンプ</t>
    </rPh>
    <rPh sb="24" eb="26">
      <t>バアイ</t>
    </rPh>
    <phoneticPr fontId="2"/>
  </si>
  <si>
    <r>
      <t>【備考欄】</t>
    </r>
    <r>
      <rPr>
        <sz val="8"/>
        <rFont val="ＭＳ 明朝"/>
        <family val="1"/>
        <charset val="128"/>
      </rPr>
      <t>※振込先はこちらにご記入ください。</t>
    </r>
    <rPh sb="1" eb="4">
      <t>ビコウラン</t>
    </rPh>
    <rPh sb="6" eb="9">
      <t>フリコミサキ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</si>
</sst>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m/d;@"/>
    <numFmt numFmtId="177" formatCode="\ &quot;¥&quot;\ #,##0\ \-"/>
    <numFmt numFmtId="178" formatCode="&quot;¥&quot;\ #,##0\ \-"/>
    <numFmt numFmtId="179" formatCode="[$-411]&quot;令和元年&quot;m&quot;月&quot;d&quot;日&quot;"/>
    <numFmt numFmtId="180" formatCode="#,##0_ "/>
    <numFmt numFmtId="181" formatCode="#,##0;[Red]#,##0"/>
    <numFmt numFmtId="182" formatCode="#,##0_ ;[Red]\-#,##0\ "/>
    <numFmt numFmtId="183" formatCode="[$-411]ggge&quot;年&quot;m&quot;月&quot;d&quot;日&quot;;@"/>
    <numFmt numFmtId="184" formatCode="[$-800411]ggge&quot;年&quot;m&quot;月&quot;d&quot;日&quot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i/>
      <sz val="18"/>
      <name val="HG丸ｺﾞｼｯｸM-PRO"/>
      <family val="3"/>
      <charset val="128"/>
    </font>
    <font>
      <sz val="6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i/>
      <sz val="12"/>
      <name val="HG丸ｺﾞｼｯｸM-PRO"/>
      <family val="3"/>
      <charset val="128"/>
    </font>
    <font>
      <b/>
      <sz val="12"/>
      <color rgb="FFC00000"/>
      <name val="ＭＳ 明朝"/>
      <family val="1"/>
      <charset val="128"/>
    </font>
    <font>
      <b/>
      <sz val="11"/>
      <color rgb="FFC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double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distributed" vertical="center" justifyLastLine="1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vertical="center"/>
    </xf>
    <xf numFmtId="0" fontId="7" fillId="0" borderId="0" xfId="0" applyFont="1"/>
    <xf numFmtId="0" fontId="12" fillId="0" borderId="0" xfId="0" applyFont="1" applyAlignment="1">
      <alignment vertical="top" wrapText="1"/>
    </xf>
    <xf numFmtId="0" fontId="3" fillId="0" borderId="0" xfId="0" applyFont="1" applyAlignment="1" applyProtection="1">
      <alignment wrapText="1"/>
      <protection locked="0"/>
    </xf>
    <xf numFmtId="0" fontId="10" fillId="0" borderId="0" xfId="0" applyFont="1" applyAlignment="1">
      <alignment horizontal="distributed" vertical="center" justifyLastLine="1"/>
    </xf>
    <xf numFmtId="0" fontId="7" fillId="0" borderId="0" xfId="0" applyFont="1" applyAlignment="1">
      <alignment vertical="center" shrinkToFit="1"/>
    </xf>
    <xf numFmtId="179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9" fillId="0" borderId="0" xfId="0" applyFont="1"/>
    <xf numFmtId="0" fontId="7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justifyLastLine="1"/>
    </xf>
    <xf numFmtId="0" fontId="13" fillId="0" borderId="0" xfId="0" applyFont="1" applyAlignment="1">
      <alignment horizontal="distributed" justifyLastLine="1"/>
    </xf>
    <xf numFmtId="0" fontId="7" fillId="0" borderId="0" xfId="0" applyFont="1" applyAlignment="1">
      <alignment vertical="center"/>
    </xf>
    <xf numFmtId="179" fontId="4" fillId="0" borderId="0" xfId="0" applyNumberFormat="1" applyFont="1" applyAlignment="1" applyProtection="1">
      <alignment horizontal="center" vertical="top"/>
      <protection locked="0"/>
    </xf>
    <xf numFmtId="0" fontId="8" fillId="0" borderId="0" xfId="0" applyFont="1"/>
    <xf numFmtId="0" fontId="4" fillId="0" borderId="0" xfId="0" applyFont="1" applyAlignment="1">
      <alignment horizontal="left" vertical="center" justifyLastLine="1"/>
    </xf>
    <xf numFmtId="179" fontId="7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justifyLastLine="1"/>
    </xf>
    <xf numFmtId="0" fontId="7" fillId="0" borderId="0" xfId="0" applyFont="1" applyAlignment="1">
      <alignment horizontal="left" vertical="center" justifyLastLine="1"/>
    </xf>
    <xf numFmtId="179" fontId="7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178" fontId="7" fillId="0" borderId="0" xfId="0" applyNumberFormat="1" applyFont="1" applyAlignment="1">
      <alignment horizontal="center" shrinkToFit="1"/>
    </xf>
    <xf numFmtId="0" fontId="3" fillId="0" borderId="2" xfId="0" applyFont="1" applyBorder="1" applyAlignment="1">
      <alignment horizontal="center" justifyLastLine="1"/>
    </xf>
    <xf numFmtId="0" fontId="14" fillId="5" borderId="16" xfId="0" applyFont="1" applyFill="1" applyBorder="1" applyAlignment="1">
      <alignment horizontal="center" vertical="center" wrapText="1" shrinkToFit="1"/>
    </xf>
    <xf numFmtId="0" fontId="14" fillId="5" borderId="33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shrinkToFit="1"/>
    </xf>
    <xf numFmtId="179" fontId="4" fillId="0" borderId="0" xfId="0" applyNumberFormat="1" applyFont="1" applyAlignment="1" applyProtection="1">
      <alignment horizontal="left" vertical="center"/>
      <protection locked="0"/>
    </xf>
    <xf numFmtId="178" fontId="7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176" fontId="7" fillId="0" borderId="42" xfId="0" applyNumberFormat="1" applyFont="1" applyBorder="1" applyAlignment="1" applyProtection="1">
      <alignment horizontal="center" vertical="center" shrinkToFit="1"/>
      <protection locked="0"/>
    </xf>
    <xf numFmtId="176" fontId="7" fillId="0" borderId="43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 vertical="center"/>
    </xf>
    <xf numFmtId="176" fontId="7" fillId="0" borderId="51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 justifyLastLine="1"/>
    </xf>
    <xf numFmtId="0" fontId="12" fillId="2" borderId="5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justifyLastLine="1"/>
    </xf>
    <xf numFmtId="0" fontId="3" fillId="0" borderId="0" xfId="0" applyFont="1" applyBorder="1" applyAlignment="1">
      <alignment horizontal="center" justifyLastLine="1"/>
    </xf>
    <xf numFmtId="0" fontId="13" fillId="0" borderId="0" xfId="0" applyFont="1" applyBorder="1" applyAlignment="1">
      <alignment horizontal="distributed" justifyLastLine="1"/>
    </xf>
    <xf numFmtId="0" fontId="3" fillId="0" borderId="0" xfId="0" applyFont="1" applyBorder="1"/>
    <xf numFmtId="177" fontId="6" fillId="0" borderId="5" xfId="0" applyNumberFormat="1" applyFont="1" applyBorder="1" applyAlignment="1">
      <alignment shrinkToFit="1"/>
    </xf>
    <xf numFmtId="177" fontId="6" fillId="0" borderId="0" xfId="0" applyNumberFormat="1" applyFont="1" applyBorder="1" applyAlignment="1">
      <alignment shrinkToFit="1"/>
    </xf>
    <xf numFmtId="177" fontId="6" fillId="0" borderId="57" xfId="0" applyNumberFormat="1" applyFont="1" applyBorder="1" applyAlignment="1">
      <alignment shrinkToFit="1"/>
    </xf>
    <xf numFmtId="0" fontId="7" fillId="0" borderId="0" xfId="0" applyFont="1" applyBorder="1"/>
    <xf numFmtId="179" fontId="7" fillId="0" borderId="6" xfId="0" applyNumberFormat="1" applyFont="1" applyBorder="1" applyAlignment="1" applyProtection="1">
      <alignment horizontal="center"/>
      <protection locked="0"/>
    </xf>
    <xf numFmtId="179" fontId="7" fillId="0" borderId="7" xfId="0" applyNumberFormat="1" applyFont="1" applyBorder="1" applyAlignment="1" applyProtection="1">
      <alignment horizontal="center"/>
      <protection locked="0"/>
    </xf>
    <xf numFmtId="179" fontId="7" fillId="0" borderId="8" xfId="0" applyNumberFormat="1" applyFont="1" applyBorder="1" applyAlignment="1" applyProtection="1">
      <alignment horizontal="center"/>
      <protection locked="0"/>
    </xf>
    <xf numFmtId="179" fontId="7" fillId="0" borderId="0" xfId="0" applyNumberFormat="1" applyFont="1" applyBorder="1" applyAlignment="1" applyProtection="1">
      <alignment horizontal="center"/>
      <protection locked="0"/>
    </xf>
    <xf numFmtId="179" fontId="12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5" fillId="0" borderId="15" xfId="0" applyFont="1" applyBorder="1" applyAlignment="1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177" fontId="6" fillId="0" borderId="4" xfId="0" applyNumberFormat="1" applyFont="1" applyBorder="1" applyAlignment="1">
      <alignment shrinkToFit="1"/>
    </xf>
    <xf numFmtId="179" fontId="7" fillId="0" borderId="4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183" fontId="3" fillId="0" borderId="0" xfId="0" applyNumberFormat="1" applyFont="1" applyAlignment="1" applyProtection="1">
      <alignment horizontal="distributed" vertical="center"/>
      <protection locked="0"/>
    </xf>
    <xf numFmtId="0" fontId="9" fillId="0" borderId="21" xfId="0" applyFont="1" applyBorder="1" applyAlignment="1"/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177" fontId="6" fillId="0" borderId="0" xfId="0" applyNumberFormat="1" applyFont="1" applyBorder="1" applyAlignment="1">
      <alignment horizontal="center" shrinkToFit="1"/>
    </xf>
    <xf numFmtId="177" fontId="6" fillId="0" borderId="1" xfId="0" applyNumberFormat="1" applyFont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wrapText="1" shrinkToFit="1"/>
    </xf>
    <xf numFmtId="0" fontId="12" fillId="2" borderId="15" xfId="0" applyFont="1" applyFill="1" applyBorder="1" applyAlignment="1">
      <alignment horizontal="center" vertical="center" wrapText="1" shrinkToFi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20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12" fillId="2" borderId="44" xfId="0" applyFont="1" applyFill="1" applyBorder="1" applyAlignment="1">
      <alignment horizontal="center" vertical="center" wrapText="1" shrinkToFit="1"/>
    </xf>
    <xf numFmtId="0" fontId="12" fillId="2" borderId="45" xfId="0" applyFont="1" applyFill="1" applyBorder="1" applyAlignment="1">
      <alignment horizontal="center" vertical="center" wrapText="1" shrinkToFit="1"/>
    </xf>
    <xf numFmtId="0" fontId="12" fillId="2" borderId="76" xfId="0" applyFont="1" applyFill="1" applyBorder="1" applyAlignment="1">
      <alignment horizontal="center" vertical="center" wrapText="1" shrinkToFit="1"/>
    </xf>
    <xf numFmtId="0" fontId="12" fillId="2" borderId="24" xfId="0" applyFont="1" applyFill="1" applyBorder="1" applyAlignment="1">
      <alignment horizontal="center" vertical="center" wrapText="1" shrinkToFit="1"/>
    </xf>
    <xf numFmtId="0" fontId="16" fillId="2" borderId="77" xfId="0" applyFont="1" applyFill="1" applyBorder="1" applyAlignment="1">
      <alignment horizontal="center" vertical="center" wrapText="1" shrinkToFit="1"/>
    </xf>
    <xf numFmtId="0" fontId="16" fillId="2" borderId="45" xfId="0" applyFont="1" applyFill="1" applyBorder="1" applyAlignment="1">
      <alignment horizontal="center" vertical="center" wrapText="1" shrinkToFit="1"/>
    </xf>
    <xf numFmtId="0" fontId="16" fillId="2" borderId="46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shrinkToFit="1"/>
    </xf>
    <xf numFmtId="178" fontId="7" fillId="0" borderId="1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7" fillId="0" borderId="1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0" xfId="0" applyFont="1" applyAlignment="1">
      <alignment horizontal="left"/>
    </xf>
    <xf numFmtId="0" fontId="7" fillId="4" borderId="31" xfId="0" applyFont="1" applyFill="1" applyBorder="1" applyAlignment="1">
      <alignment horizontal="center" shrinkToFit="1"/>
    </xf>
    <xf numFmtId="0" fontId="7" fillId="4" borderId="11" xfId="0" applyFont="1" applyFill="1" applyBorder="1" applyAlignment="1">
      <alignment horizontal="center" shrinkToFit="1"/>
    </xf>
    <xf numFmtId="0" fontId="7" fillId="4" borderId="32" xfId="0" applyFont="1" applyFill="1" applyBorder="1" applyAlignment="1">
      <alignment horizontal="center" shrinkToFit="1"/>
    </xf>
    <xf numFmtId="0" fontId="12" fillId="6" borderId="58" xfId="0" applyFont="1" applyFill="1" applyBorder="1" applyAlignment="1">
      <alignment horizontal="center" vertical="center" wrapText="1" shrinkToFit="1"/>
    </xf>
    <xf numFmtId="0" fontId="3" fillId="5" borderId="28" xfId="0" applyFont="1" applyFill="1" applyBorder="1" applyAlignment="1">
      <alignment horizontal="center" vertical="center" wrapText="1" shrinkToFit="1"/>
    </xf>
    <xf numFmtId="0" fontId="3" fillId="5" borderId="16" xfId="0" applyFont="1" applyFill="1" applyBorder="1" applyAlignment="1">
      <alignment horizontal="center" vertical="center" wrapText="1" shrinkToFit="1"/>
    </xf>
    <xf numFmtId="180" fontId="7" fillId="0" borderId="16" xfId="0" applyNumberFormat="1" applyFont="1" applyBorder="1" applyAlignment="1" applyProtection="1">
      <alignment horizontal="right" vertical="center" shrinkToFit="1"/>
      <protection locked="0"/>
    </xf>
    <xf numFmtId="180" fontId="7" fillId="0" borderId="13" xfId="0" applyNumberFormat="1" applyFont="1" applyBorder="1" applyAlignment="1" applyProtection="1">
      <alignment horizontal="right" vertical="center" shrinkToFit="1"/>
      <protection locked="0"/>
    </xf>
    <xf numFmtId="180" fontId="7" fillId="0" borderId="14" xfId="0" applyNumberFormat="1" applyFont="1" applyBorder="1" applyAlignment="1" applyProtection="1">
      <alignment horizontal="right" vertical="center" shrinkToFit="1"/>
      <protection locked="0"/>
    </xf>
    <xf numFmtId="180" fontId="7" fillId="3" borderId="22" xfId="1" applyNumberFormat="1" applyFont="1" applyFill="1" applyBorder="1" applyAlignment="1" applyProtection="1">
      <alignment vertical="center" shrinkToFit="1"/>
      <protection locked="0"/>
    </xf>
    <xf numFmtId="180" fontId="7" fillId="3" borderId="15" xfId="1" applyNumberFormat="1" applyFont="1" applyFill="1" applyBorder="1" applyAlignment="1" applyProtection="1">
      <alignment vertical="center" shrinkToFit="1"/>
      <protection locked="0"/>
    </xf>
    <xf numFmtId="180" fontId="7" fillId="3" borderId="18" xfId="1" applyNumberFormat="1" applyFont="1" applyFill="1" applyBorder="1" applyAlignment="1" applyProtection="1">
      <alignment vertical="center" shrinkToFit="1"/>
      <protection locked="0"/>
    </xf>
    <xf numFmtId="180" fontId="7" fillId="3" borderId="24" xfId="1" applyNumberFormat="1" applyFont="1" applyFill="1" applyBorder="1" applyAlignment="1" applyProtection="1">
      <alignment vertical="center" shrinkToFit="1"/>
      <protection locked="0"/>
    </xf>
    <xf numFmtId="180" fontId="7" fillId="3" borderId="1" xfId="1" applyNumberFormat="1" applyFont="1" applyFill="1" applyBorder="1" applyAlignment="1" applyProtection="1">
      <alignment vertical="center" shrinkToFit="1"/>
      <protection locked="0"/>
    </xf>
    <xf numFmtId="180" fontId="7" fillId="3" borderId="20" xfId="1" applyNumberFormat="1" applyFont="1" applyFill="1" applyBorder="1" applyAlignment="1" applyProtection="1">
      <alignment vertical="center" shrinkToFit="1"/>
      <protection locked="0"/>
    </xf>
    <xf numFmtId="181" fontId="9" fillId="0" borderId="15" xfId="1" applyNumberFormat="1" applyFont="1" applyFill="1" applyBorder="1" applyAlignment="1" applyProtection="1">
      <alignment horizontal="right" vertical="center" shrinkToFit="1"/>
    </xf>
    <xf numFmtId="181" fontId="9" fillId="0" borderId="23" xfId="1" applyNumberFormat="1" applyFont="1" applyFill="1" applyBorder="1" applyAlignment="1" applyProtection="1">
      <alignment horizontal="right" vertical="center" shrinkToFit="1"/>
    </xf>
    <xf numFmtId="181" fontId="9" fillId="0" borderId="1" xfId="1" applyNumberFormat="1" applyFont="1" applyFill="1" applyBorder="1" applyAlignment="1" applyProtection="1">
      <alignment horizontal="right" vertical="center" shrinkToFit="1"/>
    </xf>
    <xf numFmtId="181" fontId="9" fillId="0" borderId="25" xfId="1" applyNumberFormat="1" applyFont="1" applyFill="1" applyBorder="1" applyAlignment="1" applyProtection="1">
      <alignment horizontal="right" vertical="center" shrinkToFit="1"/>
    </xf>
    <xf numFmtId="180" fontId="7" fillId="0" borderId="15" xfId="0" applyNumberFormat="1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80" fontId="7" fillId="0" borderId="58" xfId="0" applyNumberFormat="1" applyFont="1" applyBorder="1" applyAlignment="1">
      <alignment horizontal="right" vertical="center" shrinkToFit="1"/>
    </xf>
    <xf numFmtId="180" fontId="7" fillId="0" borderId="17" xfId="0" applyNumberFormat="1" applyFont="1" applyBorder="1" applyAlignment="1" applyProtection="1">
      <alignment horizontal="right" vertical="center" shrinkToFit="1"/>
      <protection locked="0"/>
    </xf>
    <xf numFmtId="180" fontId="7" fillId="0" borderId="15" xfId="0" applyNumberFormat="1" applyFont="1" applyBorder="1" applyAlignment="1" applyProtection="1">
      <alignment horizontal="right" vertical="center" shrinkToFit="1"/>
      <protection locked="0"/>
    </xf>
    <xf numFmtId="180" fontId="7" fillId="0" borderId="19" xfId="0" applyNumberFormat="1" applyFont="1" applyBorder="1" applyAlignment="1" applyProtection="1">
      <alignment horizontal="right" vertical="center" shrinkToFit="1"/>
      <protection locked="0"/>
    </xf>
    <xf numFmtId="180" fontId="7" fillId="0" borderId="1" xfId="0" applyNumberFormat="1" applyFont="1" applyBorder="1" applyAlignment="1" applyProtection="1">
      <alignment horizontal="right" vertical="center" shrinkToFit="1"/>
      <protection locked="0"/>
    </xf>
    <xf numFmtId="180" fontId="7" fillId="3" borderId="22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15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18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24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1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2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182" fontId="9" fillId="0" borderId="59" xfId="0" applyNumberFormat="1" applyFont="1" applyBorder="1" applyAlignment="1">
      <alignment horizontal="right" vertical="center" shrinkToFit="1"/>
    </xf>
    <xf numFmtId="182" fontId="9" fillId="0" borderId="60" xfId="0" applyNumberFormat="1" applyFont="1" applyBorder="1" applyAlignment="1">
      <alignment horizontal="right" vertical="center" shrinkToFit="1"/>
    </xf>
    <xf numFmtId="182" fontId="9" fillId="0" borderId="61" xfId="0" applyNumberFormat="1" applyFont="1" applyBorder="1" applyAlignment="1">
      <alignment horizontal="right" vertical="center" shrinkToFit="1"/>
    </xf>
    <xf numFmtId="180" fontId="3" fillId="0" borderId="58" xfId="0" applyNumberFormat="1" applyFont="1" applyBorder="1" applyAlignment="1">
      <alignment horizontal="right" vertical="center"/>
    </xf>
    <xf numFmtId="180" fontId="7" fillId="0" borderId="53" xfId="0" applyNumberFormat="1" applyFont="1" applyBorder="1" applyAlignment="1" applyProtection="1">
      <alignment horizontal="right" vertical="center" shrinkToFit="1"/>
      <protection locked="0"/>
    </xf>
    <xf numFmtId="180" fontId="7" fillId="0" borderId="0" xfId="0" applyNumberFormat="1" applyFont="1" applyBorder="1" applyAlignment="1" applyProtection="1">
      <alignment horizontal="right" vertical="center" shrinkToFit="1"/>
      <protection locked="0"/>
    </xf>
    <xf numFmtId="180" fontId="7" fillId="0" borderId="9" xfId="0" applyNumberFormat="1" applyFont="1" applyBorder="1" applyAlignment="1" applyProtection="1">
      <alignment horizontal="right" vertical="center" shrinkToFit="1"/>
      <protection locked="0"/>
    </xf>
    <xf numFmtId="180" fontId="7" fillId="0" borderId="18" xfId="0" applyNumberFormat="1" applyFont="1" applyBorder="1" applyAlignment="1" applyProtection="1">
      <alignment horizontal="right" vertical="center" shrinkToFit="1"/>
      <protection locked="0"/>
    </xf>
    <xf numFmtId="180" fontId="7" fillId="0" borderId="22" xfId="0" applyNumberFormat="1" applyFont="1" applyBorder="1" applyAlignment="1">
      <alignment horizontal="right" vertical="center" shrinkToFit="1"/>
    </xf>
    <xf numFmtId="180" fontId="7" fillId="0" borderId="56" xfId="0" applyNumberFormat="1" applyFont="1" applyBorder="1" applyAlignment="1">
      <alignment horizontal="right" vertical="center" shrinkToFit="1"/>
    </xf>
    <xf numFmtId="180" fontId="7" fillId="0" borderId="50" xfId="0" applyNumberFormat="1" applyFont="1" applyBorder="1" applyAlignment="1">
      <alignment horizontal="right" vertical="center" shrinkToFit="1"/>
    </xf>
    <xf numFmtId="180" fontId="7" fillId="0" borderId="7" xfId="0" applyNumberFormat="1" applyFont="1" applyBorder="1" applyAlignment="1">
      <alignment horizontal="right" vertical="center" shrinkToFit="1"/>
    </xf>
    <xf numFmtId="180" fontId="7" fillId="0" borderId="8" xfId="0" applyNumberFormat="1" applyFont="1" applyBorder="1" applyAlignment="1">
      <alignment horizontal="right" vertical="center" shrinkToFit="1"/>
    </xf>
    <xf numFmtId="180" fontId="7" fillId="3" borderId="47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48" xfId="1" applyNumberFormat="1" applyFont="1" applyFill="1" applyBorder="1" applyAlignment="1" applyProtection="1">
      <alignment horizontal="right" vertical="center" shrinkToFit="1"/>
      <protection locked="0"/>
    </xf>
    <xf numFmtId="180" fontId="7" fillId="3" borderId="78" xfId="1" applyNumberFormat="1" applyFont="1" applyFill="1" applyBorder="1" applyAlignment="1" applyProtection="1">
      <alignment horizontal="right" vertical="center" shrinkToFit="1"/>
      <protection locked="0"/>
    </xf>
    <xf numFmtId="181" fontId="9" fillId="0" borderId="48" xfId="1" applyNumberFormat="1" applyFont="1" applyFill="1" applyBorder="1" applyAlignment="1" applyProtection="1">
      <alignment horizontal="right" vertical="center" shrinkToFit="1"/>
    </xf>
    <xf numFmtId="181" fontId="9" fillId="0" borderId="49" xfId="1" applyNumberFormat="1" applyFont="1" applyFill="1" applyBorder="1" applyAlignment="1" applyProtection="1">
      <alignment horizontal="right" vertical="center" shrinkToFit="1"/>
    </xf>
    <xf numFmtId="176" fontId="7" fillId="0" borderId="22" xfId="0" applyNumberFormat="1" applyFont="1" applyBorder="1" applyAlignment="1" applyProtection="1">
      <alignment horizontal="left" vertical="center" shrinkToFit="1"/>
      <protection locked="0"/>
    </xf>
    <xf numFmtId="176" fontId="7" fillId="0" borderId="15" xfId="0" applyNumberFormat="1" applyFont="1" applyBorder="1" applyAlignment="1" applyProtection="1">
      <alignment horizontal="left" vertical="center" shrinkToFit="1"/>
      <protection locked="0"/>
    </xf>
    <xf numFmtId="176" fontId="7" fillId="0" borderId="18" xfId="0" applyNumberFormat="1" applyFont="1" applyBorder="1" applyAlignment="1" applyProtection="1">
      <alignment horizontal="left" vertical="center" shrinkToFit="1"/>
      <protection locked="0"/>
    </xf>
    <xf numFmtId="176" fontId="7" fillId="0" borderId="24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 applyProtection="1">
      <alignment horizontal="left" vertical="center" shrinkToFit="1"/>
      <protection locked="0"/>
    </xf>
    <xf numFmtId="176" fontId="7" fillId="0" borderId="20" xfId="0" applyNumberFormat="1" applyFont="1" applyBorder="1" applyAlignment="1" applyProtection="1">
      <alignment horizontal="left" vertical="center" shrinkToFit="1"/>
      <protection locked="0"/>
    </xf>
    <xf numFmtId="0" fontId="3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181" fontId="16" fillId="0" borderId="21" xfId="0" applyNumberFormat="1" applyFont="1" applyBorder="1" applyAlignment="1">
      <alignment horizontal="left" vertical="top" shrinkToFit="1"/>
    </xf>
    <xf numFmtId="181" fontId="16" fillId="0" borderId="2" xfId="0" applyNumberFormat="1" applyFont="1" applyBorder="1" applyAlignment="1">
      <alignment horizontal="left" vertical="top" shrinkToFit="1"/>
    </xf>
    <xf numFmtId="181" fontId="16" fillId="0" borderId="3" xfId="0" applyNumberFormat="1" applyFont="1" applyBorder="1" applyAlignment="1">
      <alignment horizontal="left" vertical="top" shrinkToFit="1"/>
    </xf>
    <xf numFmtId="181" fontId="16" fillId="0" borderId="4" xfId="0" applyNumberFormat="1" applyFont="1" applyBorder="1" applyAlignment="1">
      <alignment horizontal="left" vertical="top" shrinkToFit="1"/>
    </xf>
    <xf numFmtId="181" fontId="16" fillId="0" borderId="0" xfId="0" applyNumberFormat="1" applyFont="1" applyBorder="1" applyAlignment="1">
      <alignment horizontal="left" vertical="top" shrinkToFit="1"/>
    </xf>
    <xf numFmtId="181" fontId="16" fillId="0" borderId="5" xfId="0" applyNumberFormat="1" applyFont="1" applyBorder="1" applyAlignment="1">
      <alignment horizontal="left" vertical="top" shrinkToFit="1"/>
    </xf>
    <xf numFmtId="181" fontId="16" fillId="0" borderId="6" xfId="0" applyNumberFormat="1" applyFont="1" applyBorder="1" applyAlignment="1">
      <alignment horizontal="left" vertical="top" shrinkToFit="1"/>
    </xf>
    <xf numFmtId="181" fontId="16" fillId="0" borderId="7" xfId="0" applyNumberFormat="1" applyFont="1" applyBorder="1" applyAlignment="1">
      <alignment horizontal="left" vertical="top" shrinkToFit="1"/>
    </xf>
    <xf numFmtId="181" fontId="16" fillId="0" borderId="8" xfId="0" applyNumberFormat="1" applyFont="1" applyBorder="1" applyAlignment="1">
      <alignment horizontal="left" vertical="top" shrinkToFit="1"/>
    </xf>
    <xf numFmtId="184" fontId="3" fillId="0" borderId="0" xfId="0" applyNumberFormat="1" applyFont="1" applyAlignment="1" applyProtection="1">
      <alignment horizontal="distributed" vertical="center"/>
      <protection locked="0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12" fillId="2" borderId="54" xfId="0" applyFont="1" applyFill="1" applyBorder="1" applyAlignment="1">
      <alignment horizontal="center" vertical="center" wrapText="1" shrinkToFit="1"/>
    </xf>
    <xf numFmtId="0" fontId="12" fillId="2" borderId="52" xfId="0" applyFont="1" applyFill="1" applyBorder="1" applyAlignment="1">
      <alignment horizontal="center" vertical="center" wrapText="1" shrinkToFit="1"/>
    </xf>
    <xf numFmtId="180" fontId="7" fillId="7" borderId="80" xfId="0" applyNumberFormat="1" applyFont="1" applyFill="1" applyBorder="1" applyAlignment="1" applyProtection="1">
      <alignment horizontal="right" vertical="center" shrinkToFit="1"/>
      <protection locked="0"/>
    </xf>
    <xf numFmtId="180" fontId="7" fillId="7" borderId="79" xfId="0" applyNumberFormat="1" applyFont="1" applyFill="1" applyBorder="1" applyAlignment="1" applyProtection="1">
      <alignment horizontal="right" vertical="center" shrinkToFit="1"/>
      <protection locked="0"/>
    </xf>
    <xf numFmtId="180" fontId="7" fillId="7" borderId="81" xfId="0" applyNumberFormat="1" applyFont="1" applyFill="1" applyBorder="1" applyAlignment="1" applyProtection="1">
      <alignment horizontal="right" vertical="center" shrinkToFit="1"/>
      <protection locked="0"/>
    </xf>
    <xf numFmtId="180" fontId="7" fillId="7" borderId="82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83" xfId="0" applyNumberFormat="1" applyFont="1" applyBorder="1" applyAlignment="1" applyProtection="1">
      <alignment horizontal="right" vertical="center" shrinkToFit="1"/>
      <protection locked="0"/>
    </xf>
    <xf numFmtId="180" fontId="7" fillId="0" borderId="26" xfId="0" applyNumberFormat="1" applyFont="1" applyBorder="1" applyAlignment="1" applyProtection="1">
      <alignment horizontal="right" vertical="center" shrinkToFit="1"/>
      <protection locked="0"/>
    </xf>
    <xf numFmtId="182" fontId="7" fillId="0" borderId="6" xfId="0" applyNumberFormat="1" applyFont="1" applyBorder="1" applyAlignment="1">
      <alignment horizontal="right" vertical="center" shrinkToFit="1"/>
    </xf>
    <xf numFmtId="182" fontId="7" fillId="0" borderId="7" xfId="0" applyNumberFormat="1" applyFont="1" applyBorder="1" applyAlignment="1">
      <alignment horizontal="right" vertical="center" shrinkToFit="1"/>
    </xf>
    <xf numFmtId="182" fontId="7" fillId="0" borderId="8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/>
    <xf numFmtId="181" fontId="3" fillId="0" borderId="74" xfId="0" applyNumberFormat="1" applyFont="1" applyBorder="1"/>
    <xf numFmtId="181" fontId="3" fillId="0" borderId="75" xfId="0" applyNumberFormat="1" applyFont="1" applyBorder="1"/>
    <xf numFmtId="181" fontId="9" fillId="0" borderId="59" xfId="0" applyNumberFormat="1" applyFont="1" applyBorder="1" applyAlignment="1">
      <alignment vertical="center" shrinkToFit="1"/>
    </xf>
    <xf numFmtId="181" fontId="9" fillId="0" borderId="60" xfId="0" applyNumberFormat="1" applyFont="1" applyBorder="1" applyAlignment="1">
      <alignment vertical="center" shrinkToFit="1"/>
    </xf>
    <xf numFmtId="181" fontId="3" fillId="0" borderId="36" xfId="0" applyNumberFormat="1" applyFont="1" applyBorder="1"/>
    <xf numFmtId="181" fontId="3" fillId="0" borderId="37" xfId="0" applyNumberFormat="1" applyFont="1" applyBorder="1"/>
    <xf numFmtId="181" fontId="3" fillId="0" borderId="38" xfId="0" applyNumberFormat="1" applyFont="1" applyBorder="1"/>
    <xf numFmtId="0" fontId="12" fillId="6" borderId="65" xfId="0" applyFont="1" applyFill="1" applyBorder="1" applyAlignment="1">
      <alignment horizontal="center" vertical="center" wrapText="1" shrinkToFit="1"/>
    </xf>
    <xf numFmtId="0" fontId="12" fillId="6" borderId="66" xfId="0" applyFont="1" applyFill="1" applyBorder="1" applyAlignment="1">
      <alignment horizontal="center" vertical="center" wrapText="1" shrinkToFit="1"/>
    </xf>
    <xf numFmtId="0" fontId="12" fillId="6" borderId="67" xfId="0" applyFont="1" applyFill="1" applyBorder="1" applyAlignment="1">
      <alignment horizontal="center" vertical="center" wrapText="1" shrinkToFit="1"/>
    </xf>
    <xf numFmtId="0" fontId="12" fillId="6" borderId="71" xfId="0" applyFont="1" applyFill="1" applyBorder="1" applyAlignment="1">
      <alignment horizontal="center" vertical="center" wrapText="1" shrinkToFit="1"/>
    </xf>
    <xf numFmtId="0" fontId="12" fillId="6" borderId="0" xfId="0" applyFont="1" applyFill="1" applyBorder="1" applyAlignment="1">
      <alignment horizontal="center" vertical="center" wrapText="1" shrinkToFit="1"/>
    </xf>
    <xf numFmtId="0" fontId="12" fillId="6" borderId="72" xfId="0" applyFont="1" applyFill="1" applyBorder="1" applyAlignment="1">
      <alignment horizontal="center" vertical="center" wrapText="1" shrinkToFit="1"/>
    </xf>
    <xf numFmtId="0" fontId="12" fillId="6" borderId="68" xfId="0" applyFont="1" applyFill="1" applyBorder="1" applyAlignment="1">
      <alignment horizontal="center" vertical="center" wrapText="1" shrinkToFit="1"/>
    </xf>
    <xf numFmtId="0" fontId="12" fillId="6" borderId="69" xfId="0" applyFont="1" applyFill="1" applyBorder="1" applyAlignment="1">
      <alignment horizontal="center" vertical="center" wrapText="1" shrinkToFit="1"/>
    </xf>
    <xf numFmtId="0" fontId="12" fillId="6" borderId="70" xfId="0" applyFont="1" applyFill="1" applyBorder="1" applyAlignment="1">
      <alignment horizontal="center" vertical="center" wrapText="1" shrinkToFit="1"/>
    </xf>
    <xf numFmtId="176" fontId="7" fillId="0" borderId="22" xfId="0" applyNumberFormat="1" applyFont="1" applyBorder="1" applyAlignment="1" applyProtection="1">
      <alignment horizontal="left" vertical="center" wrapText="1" shrinkToFit="1"/>
      <protection locked="0"/>
    </xf>
    <xf numFmtId="0" fontId="16" fillId="2" borderId="53" xfId="0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center" vertical="center" wrapText="1" shrinkToFit="1"/>
    </xf>
    <xf numFmtId="0" fontId="16" fillId="2" borderId="55" xfId="0" applyFont="1" applyFill="1" applyBorder="1" applyAlignment="1">
      <alignment horizontal="center" vertical="center" wrapText="1" shrinkToFit="1"/>
    </xf>
    <xf numFmtId="0" fontId="12" fillId="2" borderId="22" xfId="0" applyFont="1" applyFill="1" applyBorder="1" applyAlignment="1">
      <alignment horizontal="center" vertical="center" wrapText="1" shrinkToFit="1"/>
    </xf>
    <xf numFmtId="0" fontId="12" fillId="2" borderId="56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7" xfId="0" applyFont="1" applyFill="1" applyBorder="1" applyAlignment="1">
      <alignment horizontal="center" vertical="center" wrapText="1" shrinkToFit="1"/>
    </xf>
    <xf numFmtId="0" fontId="3" fillId="5" borderId="27" xfId="0" applyFont="1" applyFill="1" applyBorder="1" applyAlignment="1">
      <alignment horizontal="center" vertical="center" wrapText="1" shrinkToFit="1"/>
    </xf>
    <xf numFmtId="0" fontId="3" fillId="5" borderId="18" xfId="0" applyFont="1" applyFill="1" applyBorder="1" applyAlignment="1">
      <alignment horizontal="center" vertical="center" wrapText="1" shrinkToFit="1"/>
    </xf>
    <xf numFmtId="0" fontId="3" fillId="5" borderId="29" xfId="0" applyFont="1" applyFill="1" applyBorder="1" applyAlignment="1">
      <alignment horizontal="center" vertical="center" wrapText="1" shrinkToFit="1"/>
    </xf>
    <xf numFmtId="0" fontId="3" fillId="5" borderId="20" xfId="0" applyFont="1" applyFill="1" applyBorder="1" applyAlignment="1">
      <alignment horizontal="center" vertical="center" wrapText="1" shrinkToFit="1"/>
    </xf>
    <xf numFmtId="0" fontId="14" fillId="5" borderId="9" xfId="0" applyFont="1" applyFill="1" applyBorder="1" applyAlignment="1">
      <alignment horizontal="center" vertical="center" wrapText="1" shrinkToFit="1"/>
    </xf>
    <xf numFmtId="0" fontId="14" fillId="5" borderId="10" xfId="0" applyFont="1" applyFill="1" applyBorder="1" applyAlignment="1">
      <alignment horizontal="center" vertical="center" wrapText="1" shrinkToFit="1"/>
    </xf>
    <xf numFmtId="0" fontId="14" fillId="5" borderId="34" xfId="0" applyFont="1" applyFill="1" applyBorder="1" applyAlignment="1">
      <alignment horizontal="center" vertical="center" wrapText="1" shrinkToFit="1"/>
    </xf>
    <xf numFmtId="0" fontId="14" fillId="5" borderId="39" xfId="0" applyFont="1" applyFill="1" applyBorder="1" applyAlignment="1">
      <alignment horizontal="center" vertical="center" wrapText="1" shrinkToFit="1"/>
    </xf>
    <xf numFmtId="176" fontId="7" fillId="0" borderId="15" xfId="0" applyNumberFormat="1" applyFont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FF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270295</xdr:colOff>
      <xdr:row>0</xdr:row>
      <xdr:rowOff>200324</xdr:rowOff>
    </xdr:from>
    <xdr:ext cx="3651849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84B44051-36E3-4AA6-815D-6688774FC3D1}"/>
            </a:ext>
          </a:extLst>
        </xdr:cNvPr>
        <xdr:cNvSpPr txBox="1"/>
      </xdr:nvSpPr>
      <xdr:spPr>
        <a:xfrm>
          <a:off x="270295" y="200324"/>
          <a:ext cx="3651849" cy="759182"/>
        </a:xfrm>
        <a:prstGeom prst="rect">
          <a:avLst/>
        </a:prstGeom>
        <a:solidFill>
          <a:sysClr val="window" lastClr="FFFFFF"/>
        </a:solidFill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4000" b="0">
              <a:solidFill>
                <a:srgbClr val="FF0000"/>
              </a:solidFill>
            </a:rPr>
            <a:t>～ 記入例 ～</a:t>
          </a:r>
        </a:p>
      </xdr:txBody>
    </xdr:sp>
    <xdr:clientData/>
  </xdr:oneCellAnchor>
  <xdr:oneCellAnchor>
    <xdr:from>
      <xdr:col>0</xdr:col>
      <xdr:colOff>43133</xdr:colOff>
      <xdr:row>7</xdr:row>
      <xdr:rowOff>21088</xdr:rowOff>
    </xdr:from>
    <xdr:ext cx="4408097" cy="72941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43133" y="1358182"/>
          <a:ext cx="4408097" cy="729411"/>
        </a:xfrm>
        <a:prstGeom prst="rect">
          <a:avLst/>
        </a:prstGeom>
        <a:solidFill>
          <a:srgbClr val="FFFFE5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★現場毎に現場・工事名と着工日・完成日は必ずご記入ください。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050" b="0">
              <a:solidFill>
                <a:srgbClr val="FF0000"/>
              </a:solidFill>
            </a:rPr>
            <a:t>   ※</a:t>
          </a:r>
          <a:r>
            <a:rPr kumimoji="1" lang="ja-JP" altLang="en-US" sz="1050" b="0">
              <a:solidFill>
                <a:srgbClr val="FF0000"/>
              </a:solidFill>
            </a:rPr>
            <a:t>建材等の商品の納品については納品日か締め日をご記入いただき、</a:t>
          </a:r>
          <a:endParaRPr kumimoji="1" lang="en-US" altLang="ja-JP" sz="1050" b="0">
            <a:solidFill>
              <a:srgbClr val="FF0000"/>
            </a:solidFill>
          </a:endParaRPr>
        </a:p>
        <a:p>
          <a:r>
            <a:rPr kumimoji="1" lang="ja-JP" altLang="en-US" sz="1050" b="0" u="none" baseline="0">
              <a:solidFill>
                <a:srgbClr val="FF0000"/>
              </a:solidFill>
            </a:rPr>
            <a:t>　    </a:t>
          </a:r>
          <a:r>
            <a:rPr kumimoji="1" lang="ja-JP" altLang="en-US" sz="1050" b="1" u="sng">
              <a:solidFill>
                <a:srgbClr val="FF0000"/>
              </a:solidFill>
            </a:rPr>
            <a:t>納品日が分かる明細書</a:t>
          </a:r>
          <a:r>
            <a:rPr kumimoji="1" lang="ja-JP" altLang="en-US" sz="1050" b="0" u="none">
              <a:solidFill>
                <a:srgbClr val="FF0000"/>
              </a:solidFill>
            </a:rPr>
            <a:t>の</a:t>
          </a:r>
          <a:r>
            <a:rPr kumimoji="1" lang="ja-JP" altLang="en-US" sz="1050" b="0">
              <a:solidFill>
                <a:srgbClr val="FF0000"/>
              </a:solidFill>
            </a:rPr>
            <a:t>添付をお願いいたします。</a:t>
          </a:r>
          <a:endParaRPr kumimoji="1" lang="en-US" altLang="ja-JP" sz="1050" b="0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51753</xdr:colOff>
      <xdr:row>25</xdr:row>
      <xdr:rowOff>112145</xdr:rowOff>
    </xdr:from>
    <xdr:to>
      <xdr:col>11</xdr:col>
      <xdr:colOff>51754</xdr:colOff>
      <xdr:row>26</xdr:row>
      <xdr:rowOff>146650</xdr:rowOff>
    </xdr:to>
    <xdr:sp macro="" textlink="">
      <xdr:nvSpPr>
        <xdr:cNvPr id="9" name="右矢印 8"/>
        <xdr:cNvSpPr/>
      </xdr:nvSpPr>
      <xdr:spPr bwMode="auto">
        <a:xfrm rot="10800000">
          <a:off x="2329127" y="5477775"/>
          <a:ext cx="431321" cy="258792"/>
        </a:xfrm>
        <a:prstGeom prst="right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86258</xdr:colOff>
      <xdr:row>31</xdr:row>
      <xdr:rowOff>112140</xdr:rowOff>
    </xdr:from>
    <xdr:to>
      <xdr:col>12</xdr:col>
      <xdr:colOff>86258</xdr:colOff>
      <xdr:row>32</xdr:row>
      <xdr:rowOff>146645</xdr:rowOff>
    </xdr:to>
    <xdr:sp macro="" textlink="">
      <xdr:nvSpPr>
        <xdr:cNvPr id="10" name="右矢印 9"/>
        <xdr:cNvSpPr/>
      </xdr:nvSpPr>
      <xdr:spPr bwMode="auto">
        <a:xfrm rot="10800000">
          <a:off x="2579292" y="7134042"/>
          <a:ext cx="431321" cy="258792"/>
        </a:xfrm>
        <a:prstGeom prst="right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163899</xdr:colOff>
      <xdr:row>21</xdr:row>
      <xdr:rowOff>0</xdr:rowOff>
    </xdr:from>
    <xdr:to>
      <xdr:col>18</xdr:col>
      <xdr:colOff>86262</xdr:colOff>
      <xdr:row>22</xdr:row>
      <xdr:rowOff>86264</xdr:rowOff>
    </xdr:to>
    <xdr:sp macro="" textlink="">
      <xdr:nvSpPr>
        <xdr:cNvPr id="7" name="屈折矢印 6"/>
        <xdr:cNvSpPr/>
      </xdr:nvSpPr>
      <xdr:spPr bwMode="auto">
        <a:xfrm flipH="1">
          <a:off x="4132050" y="3786996"/>
          <a:ext cx="284672" cy="310551"/>
        </a:xfrm>
        <a:prstGeom prst="bentUpArrow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34507</xdr:colOff>
      <xdr:row>24</xdr:row>
      <xdr:rowOff>181164</xdr:rowOff>
    </xdr:from>
    <xdr:ext cx="2138991" cy="57796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2743201" y="5322507"/>
          <a:ext cx="2138991" cy="577961"/>
        </a:xfrm>
        <a:prstGeom prst="rect">
          <a:avLst/>
        </a:prstGeom>
        <a:solidFill>
          <a:srgbClr val="FFFFE5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工事内容は現場・工事名の下の枠に内訳として記載してください。</a:t>
          </a:r>
          <a:endParaRPr kumimoji="1" lang="en-US" altLang="ja-JP" sz="1050" b="0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25878</xdr:colOff>
      <xdr:row>21</xdr:row>
      <xdr:rowOff>77638</xdr:rowOff>
    </xdr:from>
    <xdr:ext cx="2320507" cy="474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4356338" y="3864634"/>
          <a:ext cx="2320507" cy="474452"/>
        </a:xfrm>
        <a:prstGeom prst="rect">
          <a:avLst/>
        </a:prstGeom>
        <a:solidFill>
          <a:srgbClr val="FFFFE5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00" b="0">
              <a:solidFill>
                <a:srgbClr val="FF0000"/>
              </a:solidFill>
            </a:rPr>
            <a:t>注文書がある場合は　こちらに注文書に記載されている金額をご記入ください。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oneCellAnchor>
  <xdr:oneCellAnchor>
    <xdr:from>
      <xdr:col>47</xdr:col>
      <xdr:colOff>94891</xdr:colOff>
      <xdr:row>11</xdr:row>
      <xdr:rowOff>43131</xdr:rowOff>
    </xdr:from>
    <xdr:ext cx="1466490" cy="42269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11852695" y="1992701"/>
          <a:ext cx="1466490" cy="422695"/>
        </a:xfrm>
        <a:prstGeom prst="rect">
          <a:avLst/>
        </a:prstGeom>
        <a:solidFill>
          <a:sysClr val="window" lastClr="FFFFFF"/>
        </a:solidFill>
        <a:ln w="12700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900" b="0">
              <a:solidFill>
                <a:srgbClr val="0070C0"/>
              </a:solidFill>
            </a:rPr>
            <a:t>※</a:t>
          </a:r>
          <a:r>
            <a:rPr kumimoji="1" lang="ja-JP" altLang="en-US" sz="900" b="0">
              <a:solidFill>
                <a:srgbClr val="0070C0"/>
              </a:solidFill>
            </a:rPr>
            <a:t>消費税の参考用です。</a:t>
          </a:r>
          <a:endParaRPr kumimoji="1" lang="en-US" altLang="ja-JP" sz="900" b="0">
            <a:solidFill>
              <a:srgbClr val="0070C0"/>
            </a:solidFill>
          </a:endParaRPr>
        </a:p>
        <a:p>
          <a:r>
            <a:rPr kumimoji="1" lang="ja-JP" altLang="en-US" sz="900" b="0">
              <a:solidFill>
                <a:srgbClr val="0070C0"/>
              </a:solidFill>
            </a:rPr>
            <a:t>計算式がはいっております。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189780</xdr:colOff>
      <xdr:row>42</xdr:row>
      <xdr:rowOff>69012</xdr:rowOff>
    </xdr:from>
    <xdr:ext cx="3709359" cy="46582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7151297" y="9005978"/>
          <a:ext cx="3709359" cy="465826"/>
        </a:xfrm>
        <a:prstGeom prst="rect">
          <a:avLst/>
        </a:prstGeom>
        <a:solidFill>
          <a:schemeClr val="bg1"/>
        </a:solidFill>
        <a:ln w="12700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050" b="0">
              <a:solidFill>
                <a:srgbClr val="0070C0"/>
              </a:solidFill>
            </a:rPr>
            <a:t>※</a:t>
          </a:r>
          <a:r>
            <a:rPr kumimoji="1" lang="ja-JP" altLang="en-US" sz="1050" b="0">
              <a:solidFill>
                <a:srgbClr val="0070C0"/>
              </a:solidFill>
            </a:rPr>
            <a:t>こちらの行の表示は「数値」になっております。</a:t>
          </a:r>
          <a:endParaRPr kumimoji="1" lang="en-US" altLang="ja-JP" sz="1050" b="0">
            <a:solidFill>
              <a:srgbClr val="0070C0"/>
            </a:solidFill>
          </a:endParaRPr>
        </a:p>
        <a:p>
          <a:r>
            <a:rPr kumimoji="1" lang="ja-JP" altLang="en-US" sz="1050" b="0">
              <a:solidFill>
                <a:srgbClr val="0070C0"/>
              </a:solidFill>
            </a:rPr>
            <a:t>自動的に繰上表示になりますのでご承知おきください。</a:t>
          </a:r>
          <a:endParaRPr kumimoji="1" lang="en-US" altLang="ja-JP" sz="1050" b="0">
            <a:solidFill>
              <a:srgbClr val="0070C0"/>
            </a:solidFill>
          </a:endParaRPr>
        </a:p>
      </xdr:txBody>
    </xdr:sp>
    <xdr:clientData/>
  </xdr:oneCellAnchor>
  <xdr:twoCellAnchor>
    <xdr:from>
      <xdr:col>30</xdr:col>
      <xdr:colOff>138023</xdr:colOff>
      <xdr:row>42</xdr:row>
      <xdr:rowOff>34506</xdr:rowOff>
    </xdr:from>
    <xdr:to>
      <xdr:col>31</xdr:col>
      <xdr:colOff>189782</xdr:colOff>
      <xdr:row>43</xdr:row>
      <xdr:rowOff>138023</xdr:rowOff>
    </xdr:to>
    <xdr:sp macro="" textlink="">
      <xdr:nvSpPr>
        <xdr:cNvPr id="15" name="屈折矢印 14"/>
        <xdr:cNvSpPr/>
      </xdr:nvSpPr>
      <xdr:spPr bwMode="auto">
        <a:xfrm flipH="1">
          <a:off x="6866627" y="8971472"/>
          <a:ext cx="284672" cy="310551"/>
        </a:xfrm>
        <a:prstGeom prst="bentUpArrow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51758</xdr:colOff>
      <xdr:row>11</xdr:row>
      <xdr:rowOff>25878</xdr:rowOff>
    </xdr:from>
    <xdr:to>
      <xdr:col>1</xdr:col>
      <xdr:colOff>2876</xdr:colOff>
      <xdr:row>31</xdr:row>
      <xdr:rowOff>34506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 bwMode="auto">
        <a:xfrm>
          <a:off x="51758" y="1975448"/>
          <a:ext cx="511835" cy="4088922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120769</xdr:colOff>
      <xdr:row>13</xdr:row>
      <xdr:rowOff>155276</xdr:rowOff>
    </xdr:from>
    <xdr:ext cx="1936632" cy="66423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8921869" y="2603201"/>
          <a:ext cx="1936632" cy="664234"/>
        </a:xfrm>
        <a:prstGeom prst="rect">
          <a:avLst/>
        </a:prstGeom>
        <a:solidFill>
          <a:srgbClr val="CCECFF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900" b="1">
              <a:solidFill>
                <a:srgbClr val="0070C0"/>
              </a:solidFill>
            </a:rPr>
            <a:t>※</a:t>
          </a:r>
          <a:r>
            <a:rPr kumimoji="1" lang="ja-JP" altLang="en-US" sz="900" b="1">
              <a:solidFill>
                <a:srgbClr val="0070C0"/>
              </a:solidFill>
            </a:rPr>
            <a:t>計算式は入れてありますが、</a:t>
          </a:r>
          <a:endParaRPr kumimoji="1" lang="en-US" altLang="ja-JP" sz="900" b="1">
            <a:solidFill>
              <a:srgbClr val="0070C0"/>
            </a:solidFill>
          </a:endParaRPr>
        </a:p>
        <a:p>
          <a:r>
            <a:rPr kumimoji="1" lang="ja-JP" altLang="en-US" sz="900" b="1">
              <a:solidFill>
                <a:srgbClr val="0070C0"/>
              </a:solidFill>
            </a:rPr>
            <a:t>使用しやすいようアレンジして</a:t>
          </a:r>
          <a:endParaRPr kumimoji="1" lang="en-US" altLang="ja-JP" sz="900" b="1">
            <a:solidFill>
              <a:srgbClr val="0070C0"/>
            </a:solidFill>
          </a:endParaRPr>
        </a:p>
        <a:p>
          <a:r>
            <a:rPr kumimoji="1" lang="ja-JP" altLang="en-US" sz="900" b="1">
              <a:solidFill>
                <a:srgbClr val="0070C0"/>
              </a:solidFill>
            </a:rPr>
            <a:t>いただいても差し支えございません。</a:t>
          </a:r>
          <a:endParaRPr kumimoji="1" lang="en-US" altLang="ja-JP" sz="900" b="1">
            <a:solidFill>
              <a:srgbClr val="0070C0"/>
            </a:solidFill>
          </a:endParaRPr>
        </a:p>
      </xdr:txBody>
    </xdr:sp>
    <xdr:clientData/>
  </xdr:oneCellAnchor>
  <xdr:twoCellAnchor>
    <xdr:from>
      <xdr:col>32</xdr:col>
      <xdr:colOff>189783</xdr:colOff>
      <xdr:row>15</xdr:row>
      <xdr:rowOff>68293</xdr:rowOff>
    </xdr:from>
    <xdr:to>
      <xdr:col>36</xdr:col>
      <xdr:colOff>120769</xdr:colOff>
      <xdr:row>15</xdr:row>
      <xdr:rowOff>155276</xdr:rowOff>
    </xdr:to>
    <xdr:cxnSp macro="">
      <xdr:nvCxnSpPr>
        <xdr:cNvPr id="23" name="直線矢印コネクタ 22"/>
        <xdr:cNvCxnSpPr>
          <a:stCxn id="18" idx="1"/>
        </xdr:cNvCxnSpPr>
      </xdr:nvCxnSpPr>
      <xdr:spPr bwMode="auto">
        <a:xfrm flipH="1">
          <a:off x="8133633" y="2935318"/>
          <a:ext cx="788236" cy="8698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34</xdr:col>
      <xdr:colOff>103519</xdr:colOff>
      <xdr:row>15</xdr:row>
      <xdr:rowOff>68293</xdr:rowOff>
    </xdr:from>
    <xdr:to>
      <xdr:col>36</xdr:col>
      <xdr:colOff>120769</xdr:colOff>
      <xdr:row>18</xdr:row>
      <xdr:rowOff>207034</xdr:rowOff>
    </xdr:to>
    <xdr:cxnSp macro="">
      <xdr:nvCxnSpPr>
        <xdr:cNvPr id="24" name="直線矢印コネクタ 23"/>
        <xdr:cNvCxnSpPr>
          <a:stCxn id="18" idx="1"/>
        </xdr:cNvCxnSpPr>
      </xdr:nvCxnSpPr>
      <xdr:spPr bwMode="auto">
        <a:xfrm flipH="1">
          <a:off x="8504569" y="2935318"/>
          <a:ext cx="417300" cy="93884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oneCellAnchor>
    <xdr:from>
      <xdr:col>39</xdr:col>
      <xdr:colOff>466786</xdr:colOff>
      <xdr:row>18</xdr:row>
      <xdr:rowOff>221414</xdr:rowOff>
    </xdr:from>
    <xdr:ext cx="4002656" cy="146936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257103" y="3896267"/>
          <a:ext cx="4002656" cy="1469363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2000"/>
            </a:lnSpc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各工事別の消費税の表示は削除しました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</a:p>
        <a:p>
          <a:pPr>
            <a:lnSpc>
              <a:spcPts val="2000"/>
            </a:lnSpc>
          </a:pPr>
          <a:r>
            <a:rPr kumimoji="1" lang="en-US" altLang="ja-JP" sz="1100" b="0">
              <a:solidFill>
                <a:srgbClr val="FF0000"/>
              </a:solidFill>
            </a:rPr>
            <a:t>※</a:t>
          </a:r>
          <a:r>
            <a:rPr kumimoji="1" lang="ja-JP" altLang="en-US" sz="1100" b="0">
              <a:solidFill>
                <a:srgbClr val="FF0000"/>
              </a:solidFill>
            </a:rPr>
            <a:t>「当月請求金額（税抜</a:t>
          </a:r>
          <a:r>
            <a:rPr kumimoji="1" lang="en-US" altLang="ja-JP" sz="1100" b="0">
              <a:solidFill>
                <a:srgbClr val="FF0000"/>
              </a:solidFill>
            </a:rPr>
            <a:t>10</a:t>
          </a:r>
          <a:r>
            <a:rPr kumimoji="1" lang="ja-JP" altLang="en-US" sz="1100" b="0">
              <a:solidFill>
                <a:srgbClr val="FF0000"/>
              </a:solidFill>
            </a:rPr>
            <a:t>％対象）」の項目欄に税抜金額を入れてください。「当月請求金額（税込）」「残金額」の項目には計算式を入れてありますが、消費税の端数調整が必要な場合等においては計算式を削除・またはアレンジして御使用ください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69009</xdr:colOff>
      <xdr:row>30</xdr:row>
      <xdr:rowOff>284669</xdr:rowOff>
    </xdr:from>
    <xdr:ext cx="2138991" cy="128533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96F842C3-8E0D-40DA-B425-9ED6700D3D5F}"/>
            </a:ext>
          </a:extLst>
        </xdr:cNvPr>
        <xdr:cNvSpPr txBox="1"/>
      </xdr:nvSpPr>
      <xdr:spPr>
        <a:xfrm>
          <a:off x="2993364" y="6927009"/>
          <a:ext cx="2138991" cy="1285338"/>
        </a:xfrm>
        <a:prstGeom prst="rect">
          <a:avLst/>
        </a:prstGeom>
        <a:solidFill>
          <a:srgbClr val="FFFFE5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建材等の商品の納品の場合、</a:t>
          </a:r>
          <a:endParaRPr kumimoji="1" lang="en-US" altLang="ja-JP" sz="1050" b="0">
            <a:solidFill>
              <a:srgbClr val="FF0000"/>
            </a:solidFill>
          </a:endParaRPr>
        </a:p>
        <a:p>
          <a:r>
            <a:rPr kumimoji="1" lang="ja-JP" altLang="en-US" sz="1050" b="0">
              <a:solidFill>
                <a:srgbClr val="FF0000"/>
              </a:solidFill>
            </a:rPr>
            <a:t>明細書を添付してください。</a:t>
          </a:r>
          <a:endParaRPr kumimoji="1" lang="en-US" altLang="ja-JP" sz="1050" b="0">
            <a:solidFill>
              <a:srgbClr val="FF0000"/>
            </a:solidFill>
          </a:endParaRPr>
        </a:p>
        <a:p>
          <a:endParaRPr kumimoji="1" lang="en-US" altLang="ja-JP" sz="1050" b="0">
            <a:solidFill>
              <a:srgbClr val="FF0000"/>
            </a:solidFill>
          </a:endParaRPr>
        </a:p>
        <a:p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添付できない場合は</a:t>
          </a:r>
          <a:endParaRPr kumimoji="1" lang="en-US" altLang="ja-JP" sz="1050" b="0">
            <a:solidFill>
              <a:srgbClr val="FF0000"/>
            </a:solidFill>
          </a:endParaRPr>
        </a:p>
        <a:p>
          <a:r>
            <a:rPr kumimoji="1" lang="ja-JP" altLang="en-US" sz="1050" b="0">
              <a:solidFill>
                <a:srgbClr val="FF0000"/>
              </a:solidFill>
            </a:rPr>
            <a:t>現場・工事名の下に直接ご記入ください。</a:t>
          </a:r>
          <a:endParaRPr kumimoji="1" lang="en-US" altLang="ja-JP" sz="1050" b="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0"/>
  <sheetViews>
    <sheetView showZeros="0" tabSelected="1" view="pageBreakPreview" topLeftCell="A13" zoomScaleNormal="100" zoomScaleSheetLayoutView="100" workbookViewId="0">
      <selection activeCell="BI27" sqref="BI27"/>
    </sheetView>
  </sheetViews>
  <sheetFormatPr defaultColWidth="3.125" defaultRowHeight="12.9"/>
  <cols>
    <col min="1" max="1" width="8.125" style="1" customWidth="1"/>
    <col min="2" max="2" width="3" style="1" customWidth="1"/>
    <col min="3" max="14" width="3.125" style="1" customWidth="1"/>
    <col min="15" max="15" width="3.25" style="1" customWidth="1"/>
    <col min="16" max="16" width="5.625" style="1" customWidth="1"/>
    <col min="17" max="24" width="2.75" style="1" customWidth="1"/>
    <col min="25" max="25" width="2" style="1" customWidth="1"/>
    <col min="26" max="27" width="3.25" style="1" customWidth="1"/>
    <col min="28" max="28" width="4.25" style="1" customWidth="1"/>
    <col min="29" max="29" width="3.25" style="1" customWidth="1"/>
    <col min="30" max="32" width="3.625" style="1" customWidth="1"/>
    <col min="33" max="33" width="3.625" style="12" customWidth="1"/>
    <col min="34" max="36" width="2.625" style="12" customWidth="1"/>
    <col min="37" max="37" width="4.125" style="12" customWidth="1"/>
    <col min="38" max="38" width="3.875" style="12" customWidth="1"/>
    <col min="39" max="39" width="3.875" style="1" customWidth="1"/>
    <col min="40" max="41" width="10" style="1" customWidth="1"/>
    <col min="42" max="44" width="3.125" style="1"/>
    <col min="45" max="45" width="4.25" style="1" customWidth="1"/>
    <col min="46" max="16384" width="3.125" style="1"/>
  </cols>
  <sheetData>
    <row r="1" spans="1:48" ht="13.75" customHeight="1">
      <c r="A1" s="40" t="s">
        <v>20</v>
      </c>
      <c r="Q1" s="67" t="s">
        <v>23</v>
      </c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1"/>
      <c r="AG1" s="69" t="s">
        <v>1</v>
      </c>
      <c r="AH1" s="69"/>
      <c r="AI1" s="69"/>
      <c r="AJ1" s="1"/>
      <c r="AK1" s="1"/>
      <c r="AL1" s="1"/>
    </row>
    <row r="2" spans="1:48" ht="13.75" customHeight="1">
      <c r="K2" s="9"/>
      <c r="L2" s="9"/>
      <c r="M2" s="9"/>
      <c r="N2" s="41"/>
      <c r="O2" s="41"/>
      <c r="P2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41"/>
      <c r="AD2" s="21"/>
      <c r="AE2" s="21"/>
      <c r="AF2" s="21"/>
      <c r="AG2" s="70">
        <v>45200</v>
      </c>
      <c r="AH2" s="70"/>
      <c r="AI2" s="70"/>
      <c r="AJ2" s="70"/>
      <c r="AK2" s="70"/>
      <c r="AL2" s="70"/>
      <c r="AM2" s="70"/>
      <c r="AN2" s="70"/>
      <c r="AO2" s="70"/>
    </row>
    <row r="3" spans="1:48" ht="8.85" customHeight="1" thickBot="1">
      <c r="A3" s="13"/>
      <c r="B3" s="19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47"/>
      <c r="AD3" s="17"/>
      <c r="AE3" s="6"/>
      <c r="AG3" s="1"/>
      <c r="AH3" s="1"/>
      <c r="AI3" s="1"/>
      <c r="AJ3" s="1"/>
      <c r="AK3" s="1"/>
      <c r="AL3" s="1"/>
    </row>
    <row r="4" spans="1:48" ht="14.95" customHeight="1" thickTop="1">
      <c r="A4" s="13" t="s">
        <v>0</v>
      </c>
      <c r="B4" s="19"/>
      <c r="P4" s="71" t="s">
        <v>24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28"/>
      <c r="AB4" s="48"/>
      <c r="AC4" s="49"/>
      <c r="AD4" s="13" t="s">
        <v>3</v>
      </c>
      <c r="AE4" s="19"/>
      <c r="AG4" s="1"/>
      <c r="AH4" s="1"/>
      <c r="AI4" s="1"/>
      <c r="AJ4" s="1"/>
      <c r="AK4" s="1"/>
      <c r="AL4" s="1"/>
      <c r="AM4" s="12"/>
      <c r="AN4" s="12"/>
      <c r="AO4" s="12"/>
    </row>
    <row r="5" spans="1:48" ht="7.5" customHeight="1">
      <c r="L5" s="15"/>
      <c r="M5" s="15"/>
      <c r="N5" s="15"/>
      <c r="O5" s="15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50"/>
      <c r="AB5" s="4"/>
      <c r="AC5" s="51"/>
      <c r="AG5" s="1"/>
      <c r="AH5" s="1"/>
      <c r="AI5" s="8"/>
      <c r="AJ5" s="25"/>
      <c r="AK5" s="1"/>
      <c r="AL5" s="1"/>
      <c r="AO5" s="12"/>
    </row>
    <row r="6" spans="1:48" ht="14.3" customHeight="1">
      <c r="A6" s="42" t="s">
        <v>25</v>
      </c>
      <c r="J6" s="22"/>
      <c r="K6" s="22"/>
      <c r="L6" s="16"/>
      <c r="M6" s="16"/>
      <c r="N6" s="16"/>
      <c r="O6" s="16"/>
      <c r="P6" s="65"/>
      <c r="Q6" s="75">
        <f>Y37</f>
        <v>0</v>
      </c>
      <c r="R6" s="75"/>
      <c r="S6" s="75"/>
      <c r="T6" s="75"/>
      <c r="U6" s="75"/>
      <c r="V6" s="75"/>
      <c r="W6" s="75"/>
      <c r="X6" s="75"/>
      <c r="Y6" s="75"/>
      <c r="Z6" s="75"/>
      <c r="AA6" s="75"/>
      <c r="AB6" s="52"/>
      <c r="AC6" s="65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8" ht="18.2" customHeight="1">
      <c r="A7" s="22" t="s">
        <v>9</v>
      </c>
      <c r="B7" s="22"/>
      <c r="C7" s="22"/>
      <c r="D7" s="22"/>
      <c r="E7" s="22"/>
      <c r="F7" s="22"/>
      <c r="G7" s="22"/>
      <c r="H7" s="22"/>
      <c r="I7" s="22"/>
      <c r="J7" s="20"/>
      <c r="K7" s="20"/>
      <c r="L7" s="10"/>
      <c r="M7" s="10"/>
      <c r="N7" s="10"/>
      <c r="O7" s="10"/>
      <c r="P7" s="6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52"/>
      <c r="AC7" s="53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</row>
    <row r="8" spans="1:48" s="6" customFormat="1" ht="14.95" customHeight="1" thickBot="1">
      <c r="A8" s="45" t="s">
        <v>10</v>
      </c>
      <c r="B8" s="45"/>
      <c r="C8" s="45"/>
      <c r="D8" s="45"/>
      <c r="E8" s="45"/>
      <c r="F8" s="45"/>
      <c r="G8" s="45"/>
      <c r="H8" s="23" t="s">
        <v>11</v>
      </c>
      <c r="I8" s="23"/>
      <c r="J8" s="10"/>
      <c r="K8" s="10"/>
      <c r="O8" s="55"/>
      <c r="P8" s="56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66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31"/>
      <c r="AO8" s="31" t="s">
        <v>26</v>
      </c>
    </row>
    <row r="9" spans="1:48" ht="21.75" customHeight="1" thickTop="1">
      <c r="A9" s="103" t="s">
        <v>27</v>
      </c>
      <c r="B9" s="103"/>
      <c r="C9" s="103"/>
      <c r="D9" s="103"/>
      <c r="E9" s="103"/>
      <c r="F9" s="103"/>
      <c r="G9" s="103"/>
      <c r="H9" s="103"/>
      <c r="I9" s="103"/>
      <c r="M9" s="1" t="s">
        <v>28</v>
      </c>
      <c r="N9" s="60"/>
      <c r="O9" s="26"/>
      <c r="P9" s="61"/>
      <c r="T9" s="104">
        <f>Y36</f>
        <v>0</v>
      </c>
      <c r="U9" s="104"/>
      <c r="V9" s="104"/>
      <c r="W9" s="104"/>
      <c r="X9" s="104"/>
      <c r="Y9" s="1" t="s">
        <v>2</v>
      </c>
      <c r="AB9" s="7"/>
      <c r="AC9" s="7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1:48" ht="11.05" customHeight="1">
      <c r="A10" s="10"/>
      <c r="B10" s="10"/>
      <c r="C10" s="10"/>
      <c r="D10" s="10"/>
      <c r="E10" s="10"/>
      <c r="F10" s="10"/>
      <c r="G10" s="10"/>
      <c r="H10" s="10"/>
      <c r="I10" s="10"/>
      <c r="N10" s="11"/>
      <c r="O10" s="26"/>
      <c r="P10" s="26"/>
      <c r="V10" s="27"/>
      <c r="W10" s="27"/>
      <c r="X10" s="27"/>
      <c r="Y10" s="27"/>
      <c r="Z10" s="27"/>
      <c r="AB10" s="7"/>
      <c r="AC10" s="7"/>
      <c r="AD10" s="105" t="s">
        <v>19</v>
      </c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</row>
    <row r="11" spans="1:48" s="43" customFormat="1" ht="19.7" customHeight="1">
      <c r="A11" s="32"/>
      <c r="B11" s="32"/>
      <c r="C11" s="32"/>
      <c r="D11" s="32"/>
      <c r="E11" s="32"/>
      <c r="F11" s="32"/>
      <c r="G11" s="32"/>
      <c r="H11" s="32"/>
      <c r="I11" s="32"/>
      <c r="N11" s="33"/>
      <c r="V11" s="34"/>
      <c r="W11" s="34"/>
      <c r="X11" s="34"/>
      <c r="Y11" s="34"/>
      <c r="Z11" s="34"/>
      <c r="AB11" s="35"/>
      <c r="AC11" s="35"/>
      <c r="AD11" s="106" t="s">
        <v>29</v>
      </c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  <c r="AT11" s="43" t="s">
        <v>35</v>
      </c>
    </row>
    <row r="12" spans="1:48" ht="6.45" customHeight="1" thickBo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8"/>
      <c r="M12" s="18"/>
      <c r="P12" s="26"/>
      <c r="W12" s="27"/>
      <c r="X12" s="27"/>
      <c r="Y12" s="27"/>
      <c r="Z12" s="27"/>
      <c r="AB12" s="7"/>
      <c r="AC12" s="7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</row>
    <row r="13" spans="1:48" s="2" customFormat="1" ht="16.5" customHeight="1" thickTop="1">
      <c r="A13" s="36" t="s">
        <v>5</v>
      </c>
      <c r="B13" s="78" t="s">
        <v>15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82" t="s">
        <v>7</v>
      </c>
      <c r="R13" s="83"/>
      <c r="S13" s="83"/>
      <c r="T13" s="84"/>
      <c r="U13" s="88" t="s">
        <v>30</v>
      </c>
      <c r="V13" s="89"/>
      <c r="W13" s="89"/>
      <c r="X13" s="89"/>
      <c r="Y13" s="92" t="s">
        <v>21</v>
      </c>
      <c r="Z13" s="93"/>
      <c r="AA13" s="93"/>
      <c r="AB13" s="93"/>
      <c r="AC13" s="94"/>
      <c r="AD13" s="96" t="s">
        <v>31</v>
      </c>
      <c r="AE13" s="97"/>
      <c r="AF13" s="97"/>
      <c r="AG13" s="98"/>
      <c r="AH13" s="83" t="s">
        <v>12</v>
      </c>
      <c r="AI13" s="83"/>
      <c r="AJ13" s="83"/>
      <c r="AK13" s="83"/>
      <c r="AL13" s="110" t="s">
        <v>13</v>
      </c>
      <c r="AM13" s="111"/>
      <c r="AN13" s="111"/>
      <c r="AO13" s="112"/>
      <c r="AS13" s="113" t="s">
        <v>22</v>
      </c>
      <c r="AT13" s="113"/>
      <c r="AU13" s="113"/>
      <c r="AV13" s="113"/>
    </row>
    <row r="14" spans="1:48" ht="16.5" customHeight="1">
      <c r="A14" s="37" t="s">
        <v>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85"/>
      <c r="R14" s="86"/>
      <c r="S14" s="86"/>
      <c r="T14" s="87"/>
      <c r="U14" s="90"/>
      <c r="V14" s="91"/>
      <c r="W14" s="91"/>
      <c r="X14" s="91"/>
      <c r="Y14" s="95"/>
      <c r="Z14" s="86"/>
      <c r="AA14" s="86"/>
      <c r="AB14" s="86"/>
      <c r="AC14" s="87"/>
      <c r="AD14" s="99"/>
      <c r="AE14" s="100"/>
      <c r="AF14" s="100"/>
      <c r="AG14" s="101"/>
      <c r="AH14" s="86"/>
      <c r="AI14" s="86"/>
      <c r="AJ14" s="86"/>
      <c r="AK14" s="86"/>
      <c r="AL14" s="114" t="s">
        <v>14</v>
      </c>
      <c r="AM14" s="115"/>
      <c r="AN14" s="29" t="s">
        <v>16</v>
      </c>
      <c r="AO14" s="30" t="s">
        <v>17</v>
      </c>
      <c r="AS14" s="113"/>
      <c r="AT14" s="113"/>
      <c r="AU14" s="113"/>
      <c r="AV14" s="113"/>
    </row>
    <row r="15" spans="1:48" s="5" customFormat="1" ht="18.2" customHeight="1">
      <c r="A15" s="38" t="s">
        <v>32</v>
      </c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3"/>
      <c r="Q15" s="116"/>
      <c r="R15" s="116"/>
      <c r="S15" s="116"/>
      <c r="T15" s="117"/>
      <c r="U15" s="116">
        <v>0</v>
      </c>
      <c r="V15" s="118"/>
      <c r="W15" s="116"/>
      <c r="X15" s="117"/>
      <c r="Y15" s="119"/>
      <c r="Z15" s="120"/>
      <c r="AA15" s="120"/>
      <c r="AB15" s="120"/>
      <c r="AC15" s="121"/>
      <c r="AD15" s="125">
        <f>SUM(Y15*1.1)</f>
        <v>0</v>
      </c>
      <c r="AE15" s="125"/>
      <c r="AF15" s="125"/>
      <c r="AG15" s="126"/>
      <c r="AH15" s="129" t="str">
        <f>IF(Q15="","",IF(U15="","",Q15-U15-AD15))</f>
        <v/>
      </c>
      <c r="AI15" s="129"/>
      <c r="AJ15" s="129"/>
      <c r="AK15" s="129"/>
      <c r="AL15" s="131" t="s">
        <v>4</v>
      </c>
      <c r="AM15" s="132"/>
      <c r="AN15" s="135"/>
      <c r="AO15" s="137"/>
      <c r="AS15" s="139">
        <f>ROUNDUP(SUM(Y15*0.1),0)</f>
        <v>0</v>
      </c>
      <c r="AT15" s="139"/>
      <c r="AU15" s="139"/>
      <c r="AV15" s="139"/>
    </row>
    <row r="16" spans="1:48" s="5" customFormat="1" ht="18.2" customHeight="1">
      <c r="A16" s="39" t="s">
        <v>32</v>
      </c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6"/>
      <c r="Q16" s="116"/>
      <c r="R16" s="116"/>
      <c r="S16" s="116"/>
      <c r="T16" s="117"/>
      <c r="U16" s="116"/>
      <c r="V16" s="118"/>
      <c r="W16" s="116"/>
      <c r="X16" s="117"/>
      <c r="Y16" s="122"/>
      <c r="Z16" s="123"/>
      <c r="AA16" s="123"/>
      <c r="AB16" s="123"/>
      <c r="AC16" s="124"/>
      <c r="AD16" s="127"/>
      <c r="AE16" s="127"/>
      <c r="AF16" s="127"/>
      <c r="AG16" s="128"/>
      <c r="AH16" s="130"/>
      <c r="AI16" s="130"/>
      <c r="AJ16" s="130"/>
      <c r="AK16" s="130"/>
      <c r="AL16" s="133"/>
      <c r="AM16" s="134"/>
      <c r="AN16" s="136"/>
      <c r="AO16" s="138"/>
      <c r="AS16" s="139"/>
      <c r="AT16" s="139"/>
      <c r="AU16" s="139"/>
      <c r="AV16" s="139"/>
    </row>
    <row r="17" spans="1:48" s="5" customFormat="1" ht="18.2" customHeight="1">
      <c r="A17" s="38" t="s">
        <v>32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3"/>
      <c r="Q17" s="140"/>
      <c r="R17" s="141"/>
      <c r="S17" s="141"/>
      <c r="T17" s="141"/>
      <c r="U17" s="116"/>
      <c r="V17" s="118"/>
      <c r="W17" s="116"/>
      <c r="X17" s="117"/>
      <c r="Y17" s="144"/>
      <c r="Z17" s="145"/>
      <c r="AA17" s="145"/>
      <c r="AB17" s="145"/>
      <c r="AC17" s="146"/>
      <c r="AD17" s="125">
        <f t="shared" ref="AD17" si="0">SUM(Y17*1.1)</f>
        <v>0</v>
      </c>
      <c r="AE17" s="125"/>
      <c r="AF17" s="125"/>
      <c r="AG17" s="126"/>
      <c r="AH17" s="129" t="str">
        <f>IF(Q17="","",IF(U17="","",Q17-U17-AD17))</f>
        <v/>
      </c>
      <c r="AI17" s="129"/>
      <c r="AJ17" s="129"/>
      <c r="AK17" s="129"/>
      <c r="AL17" s="131" t="s">
        <v>4</v>
      </c>
      <c r="AM17" s="132"/>
      <c r="AN17" s="135"/>
      <c r="AO17" s="137"/>
      <c r="AS17" s="139">
        <f t="shared" ref="AS17" si="1">ROUNDUP(SUM(Y17*0.1),0)</f>
        <v>0</v>
      </c>
      <c r="AT17" s="139"/>
      <c r="AU17" s="139"/>
      <c r="AV17" s="139"/>
    </row>
    <row r="18" spans="1:48" s="5" customFormat="1" ht="18.2" customHeight="1">
      <c r="A18" s="39" t="s">
        <v>32</v>
      </c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6"/>
      <c r="Q18" s="142"/>
      <c r="R18" s="143"/>
      <c r="S18" s="143"/>
      <c r="T18" s="143"/>
      <c r="U18" s="116"/>
      <c r="V18" s="118"/>
      <c r="W18" s="116"/>
      <c r="X18" s="117"/>
      <c r="Y18" s="147"/>
      <c r="Z18" s="148"/>
      <c r="AA18" s="148"/>
      <c r="AB18" s="148"/>
      <c r="AC18" s="149"/>
      <c r="AD18" s="127"/>
      <c r="AE18" s="127"/>
      <c r="AF18" s="127"/>
      <c r="AG18" s="128"/>
      <c r="AH18" s="130"/>
      <c r="AI18" s="130"/>
      <c r="AJ18" s="130"/>
      <c r="AK18" s="130"/>
      <c r="AL18" s="133"/>
      <c r="AM18" s="134"/>
      <c r="AN18" s="136"/>
      <c r="AO18" s="138"/>
      <c r="AS18" s="139"/>
      <c r="AT18" s="139"/>
      <c r="AU18" s="139"/>
      <c r="AV18" s="139"/>
    </row>
    <row r="19" spans="1:48" s="5" customFormat="1" ht="18.2" customHeight="1">
      <c r="A19" s="38" t="s">
        <v>32</v>
      </c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3"/>
      <c r="Q19" s="140"/>
      <c r="R19" s="141"/>
      <c r="S19" s="141"/>
      <c r="T19" s="141"/>
      <c r="U19" s="116">
        <v>0</v>
      </c>
      <c r="V19" s="118"/>
      <c r="W19" s="116"/>
      <c r="X19" s="117"/>
      <c r="Y19" s="144"/>
      <c r="Z19" s="145"/>
      <c r="AA19" s="145"/>
      <c r="AB19" s="145"/>
      <c r="AC19" s="146"/>
      <c r="AD19" s="125">
        <f t="shared" ref="AD19" si="2">SUM(Y19*1.1)</f>
        <v>0</v>
      </c>
      <c r="AE19" s="125"/>
      <c r="AF19" s="125"/>
      <c r="AG19" s="126"/>
      <c r="AH19" s="129" t="str">
        <f>IF(Q19="","",IF(U19="","",Q19-U19-AD19))</f>
        <v/>
      </c>
      <c r="AI19" s="129"/>
      <c r="AJ19" s="129"/>
      <c r="AK19" s="129"/>
      <c r="AL19" s="131" t="s">
        <v>4</v>
      </c>
      <c r="AM19" s="132"/>
      <c r="AN19" s="135"/>
      <c r="AO19" s="137"/>
      <c r="AS19" s="139">
        <f t="shared" ref="AS19" si="3">ROUNDUP(SUM(Y19*0.1),0)</f>
        <v>0</v>
      </c>
      <c r="AT19" s="139"/>
      <c r="AU19" s="139"/>
      <c r="AV19" s="139"/>
    </row>
    <row r="20" spans="1:48" s="5" customFormat="1" ht="18.2" customHeight="1">
      <c r="A20" s="39" t="s">
        <v>32</v>
      </c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6"/>
      <c r="Q20" s="142"/>
      <c r="R20" s="143"/>
      <c r="S20" s="143"/>
      <c r="T20" s="143"/>
      <c r="U20" s="116"/>
      <c r="V20" s="118"/>
      <c r="W20" s="116"/>
      <c r="X20" s="117"/>
      <c r="Y20" s="147"/>
      <c r="Z20" s="148"/>
      <c r="AA20" s="148"/>
      <c r="AB20" s="148"/>
      <c r="AC20" s="149"/>
      <c r="AD20" s="127"/>
      <c r="AE20" s="127"/>
      <c r="AF20" s="127"/>
      <c r="AG20" s="128"/>
      <c r="AH20" s="130"/>
      <c r="AI20" s="130"/>
      <c r="AJ20" s="130"/>
      <c r="AK20" s="130"/>
      <c r="AL20" s="133"/>
      <c r="AM20" s="134"/>
      <c r="AN20" s="136"/>
      <c r="AO20" s="138"/>
      <c r="AS20" s="139"/>
      <c r="AT20" s="139"/>
      <c r="AU20" s="139"/>
      <c r="AV20" s="139"/>
    </row>
    <row r="21" spans="1:48" s="5" customFormat="1" ht="18.2" customHeight="1">
      <c r="A21" s="38" t="s">
        <v>32</v>
      </c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3"/>
      <c r="Q21" s="140"/>
      <c r="R21" s="141"/>
      <c r="S21" s="141"/>
      <c r="T21" s="141"/>
      <c r="U21" s="116"/>
      <c r="V21" s="118"/>
      <c r="W21" s="116"/>
      <c r="X21" s="117"/>
      <c r="Y21" s="144"/>
      <c r="Z21" s="145"/>
      <c r="AA21" s="145"/>
      <c r="AB21" s="145"/>
      <c r="AC21" s="146"/>
      <c r="AD21" s="125">
        <f t="shared" ref="AD21" si="4">SUM(Y21*1.1)</f>
        <v>0</v>
      </c>
      <c r="AE21" s="125"/>
      <c r="AF21" s="125"/>
      <c r="AG21" s="126"/>
      <c r="AH21" s="129" t="str">
        <f>IF(Q21="","",IF(U21="","",Q21-U21-AD21))</f>
        <v/>
      </c>
      <c r="AI21" s="129"/>
      <c r="AJ21" s="129"/>
      <c r="AK21" s="129"/>
      <c r="AL21" s="131" t="s">
        <v>4</v>
      </c>
      <c r="AM21" s="132"/>
      <c r="AN21" s="135"/>
      <c r="AO21" s="137"/>
      <c r="AS21" s="139">
        <f t="shared" ref="AS21" si="5">ROUNDUP(SUM(Y21*0.1),0)</f>
        <v>0</v>
      </c>
      <c r="AT21" s="139"/>
      <c r="AU21" s="139"/>
      <c r="AV21" s="139"/>
    </row>
    <row r="22" spans="1:48" s="5" customFormat="1" ht="18.2" customHeight="1">
      <c r="A22" s="39" t="s">
        <v>32</v>
      </c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6"/>
      <c r="Q22" s="142"/>
      <c r="R22" s="143"/>
      <c r="S22" s="143"/>
      <c r="T22" s="143"/>
      <c r="U22" s="116"/>
      <c r="V22" s="118"/>
      <c r="W22" s="116"/>
      <c r="X22" s="117"/>
      <c r="Y22" s="147"/>
      <c r="Z22" s="148"/>
      <c r="AA22" s="148"/>
      <c r="AB22" s="148"/>
      <c r="AC22" s="149"/>
      <c r="AD22" s="127"/>
      <c r="AE22" s="127"/>
      <c r="AF22" s="127"/>
      <c r="AG22" s="128"/>
      <c r="AH22" s="130"/>
      <c r="AI22" s="130"/>
      <c r="AJ22" s="130"/>
      <c r="AK22" s="130"/>
      <c r="AL22" s="133"/>
      <c r="AM22" s="134"/>
      <c r="AN22" s="136"/>
      <c r="AO22" s="138"/>
      <c r="AS22" s="139"/>
      <c r="AT22" s="139"/>
      <c r="AU22" s="139"/>
      <c r="AV22" s="139"/>
    </row>
    <row r="23" spans="1:48" s="5" customFormat="1" ht="18.2" customHeight="1">
      <c r="A23" s="38" t="s">
        <v>32</v>
      </c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140"/>
      <c r="R23" s="141"/>
      <c r="S23" s="141"/>
      <c r="T23" s="141"/>
      <c r="U23" s="116">
        <v>0</v>
      </c>
      <c r="V23" s="118"/>
      <c r="W23" s="116"/>
      <c r="X23" s="117"/>
      <c r="Y23" s="144"/>
      <c r="Z23" s="145"/>
      <c r="AA23" s="145"/>
      <c r="AB23" s="145"/>
      <c r="AC23" s="146"/>
      <c r="AD23" s="125">
        <f>SUM(Y23*1.1)</f>
        <v>0</v>
      </c>
      <c r="AE23" s="125"/>
      <c r="AF23" s="125"/>
      <c r="AG23" s="126"/>
      <c r="AH23" s="129" t="str">
        <f>IF(Q23="","",IF(U23="","",Q23-U23-AD23))</f>
        <v/>
      </c>
      <c r="AI23" s="129"/>
      <c r="AJ23" s="129"/>
      <c r="AK23" s="129"/>
      <c r="AL23" s="131" t="s">
        <v>4</v>
      </c>
      <c r="AM23" s="132"/>
      <c r="AN23" s="135"/>
      <c r="AO23" s="137"/>
      <c r="AS23" s="139">
        <f t="shared" ref="AS23" si="6">ROUNDUP(SUM(Y23*0.1),0)</f>
        <v>0</v>
      </c>
      <c r="AT23" s="139"/>
      <c r="AU23" s="139"/>
      <c r="AV23" s="139"/>
    </row>
    <row r="24" spans="1:48" s="5" customFormat="1" ht="18.2" customHeight="1">
      <c r="A24" s="39" t="s">
        <v>32</v>
      </c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6"/>
      <c r="Q24" s="142"/>
      <c r="R24" s="143"/>
      <c r="S24" s="143"/>
      <c r="T24" s="143"/>
      <c r="U24" s="116"/>
      <c r="V24" s="118"/>
      <c r="W24" s="116"/>
      <c r="X24" s="117"/>
      <c r="Y24" s="147"/>
      <c r="Z24" s="148"/>
      <c r="AA24" s="148"/>
      <c r="AB24" s="148"/>
      <c r="AC24" s="149"/>
      <c r="AD24" s="127"/>
      <c r="AE24" s="127"/>
      <c r="AF24" s="127"/>
      <c r="AG24" s="128"/>
      <c r="AH24" s="130"/>
      <c r="AI24" s="130"/>
      <c r="AJ24" s="130"/>
      <c r="AK24" s="130"/>
      <c r="AL24" s="133"/>
      <c r="AM24" s="134"/>
      <c r="AN24" s="136"/>
      <c r="AO24" s="138"/>
      <c r="AS24" s="139"/>
      <c r="AT24" s="139"/>
      <c r="AU24" s="139"/>
      <c r="AV24" s="139"/>
    </row>
    <row r="25" spans="1:48" s="5" customFormat="1" ht="18.2" customHeight="1">
      <c r="A25" s="38" t="s">
        <v>32</v>
      </c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3"/>
      <c r="Q25" s="140"/>
      <c r="R25" s="141"/>
      <c r="S25" s="141"/>
      <c r="T25" s="141"/>
      <c r="U25" s="116">
        <v>0</v>
      </c>
      <c r="V25" s="118"/>
      <c r="W25" s="116"/>
      <c r="X25" s="117"/>
      <c r="Y25" s="144"/>
      <c r="Z25" s="145"/>
      <c r="AA25" s="145"/>
      <c r="AB25" s="145"/>
      <c r="AC25" s="146"/>
      <c r="AD25" s="125">
        <f t="shared" ref="AD25" si="7">SUM(Y25*1.1)</f>
        <v>0</v>
      </c>
      <c r="AE25" s="125"/>
      <c r="AF25" s="125"/>
      <c r="AG25" s="126"/>
      <c r="AH25" s="129" t="str">
        <f>IF(Q25="","",IF(U25="","",Q25-U25-AD25))</f>
        <v/>
      </c>
      <c r="AI25" s="129"/>
      <c r="AJ25" s="129"/>
      <c r="AK25" s="129"/>
      <c r="AL25" s="131" t="s">
        <v>4</v>
      </c>
      <c r="AM25" s="132"/>
      <c r="AN25" s="135"/>
      <c r="AO25" s="137"/>
      <c r="AS25" s="139">
        <f t="shared" ref="AS25" si="8">ROUNDUP(SUM(Y25*0.1),0)</f>
        <v>0</v>
      </c>
      <c r="AT25" s="139"/>
      <c r="AU25" s="139"/>
      <c r="AV25" s="139"/>
    </row>
    <row r="26" spans="1:48" s="5" customFormat="1" ht="18.2" customHeight="1">
      <c r="A26" s="39" t="s">
        <v>32</v>
      </c>
      <c r="B26" s="17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6"/>
      <c r="Q26" s="142"/>
      <c r="R26" s="143"/>
      <c r="S26" s="143"/>
      <c r="T26" s="143"/>
      <c r="U26" s="116"/>
      <c r="V26" s="118"/>
      <c r="W26" s="116"/>
      <c r="X26" s="117"/>
      <c r="Y26" s="147"/>
      <c r="Z26" s="148"/>
      <c r="AA26" s="148"/>
      <c r="AB26" s="148"/>
      <c r="AC26" s="149"/>
      <c r="AD26" s="127"/>
      <c r="AE26" s="127"/>
      <c r="AF26" s="127"/>
      <c r="AG26" s="128"/>
      <c r="AH26" s="130"/>
      <c r="AI26" s="130"/>
      <c r="AJ26" s="130"/>
      <c r="AK26" s="130"/>
      <c r="AL26" s="133"/>
      <c r="AM26" s="134"/>
      <c r="AN26" s="136"/>
      <c r="AO26" s="138"/>
      <c r="AS26" s="139"/>
      <c r="AT26" s="139"/>
      <c r="AU26" s="139"/>
      <c r="AV26" s="139"/>
    </row>
    <row r="27" spans="1:48" s="5" customFormat="1" ht="18.2" customHeight="1">
      <c r="A27" s="38" t="s">
        <v>32</v>
      </c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140"/>
      <c r="R27" s="141"/>
      <c r="S27" s="141"/>
      <c r="T27" s="141"/>
      <c r="U27" s="116">
        <v>0</v>
      </c>
      <c r="V27" s="118"/>
      <c r="W27" s="116"/>
      <c r="X27" s="117"/>
      <c r="Y27" s="144"/>
      <c r="Z27" s="145"/>
      <c r="AA27" s="145"/>
      <c r="AB27" s="145"/>
      <c r="AC27" s="146"/>
      <c r="AD27" s="125">
        <f t="shared" ref="AD27" si="9">SUM(Y27*1.1)</f>
        <v>0</v>
      </c>
      <c r="AE27" s="125"/>
      <c r="AF27" s="125"/>
      <c r="AG27" s="126"/>
      <c r="AH27" s="129" t="str">
        <f>IF(Q27="","",IF(U27="","",Q27-U27-AD27))</f>
        <v/>
      </c>
      <c r="AI27" s="129"/>
      <c r="AJ27" s="129"/>
      <c r="AK27" s="129"/>
      <c r="AL27" s="131" t="s">
        <v>4</v>
      </c>
      <c r="AM27" s="132"/>
      <c r="AN27" s="135"/>
      <c r="AO27" s="137"/>
      <c r="AS27" s="139">
        <f t="shared" ref="AS27" si="10">ROUNDUP(SUM(Y27*0.1),0)</f>
        <v>0</v>
      </c>
      <c r="AT27" s="139"/>
      <c r="AU27" s="139"/>
      <c r="AV27" s="139"/>
    </row>
    <row r="28" spans="1:48" s="5" customFormat="1" ht="18.2" customHeight="1">
      <c r="A28" s="39" t="s">
        <v>32</v>
      </c>
      <c r="B28" s="174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6"/>
      <c r="Q28" s="142"/>
      <c r="R28" s="143"/>
      <c r="S28" s="143"/>
      <c r="T28" s="143"/>
      <c r="U28" s="116"/>
      <c r="V28" s="118"/>
      <c r="W28" s="116"/>
      <c r="X28" s="117"/>
      <c r="Y28" s="147"/>
      <c r="Z28" s="148"/>
      <c r="AA28" s="148"/>
      <c r="AB28" s="148"/>
      <c r="AC28" s="149"/>
      <c r="AD28" s="127"/>
      <c r="AE28" s="127"/>
      <c r="AF28" s="127"/>
      <c r="AG28" s="128"/>
      <c r="AH28" s="130"/>
      <c r="AI28" s="130"/>
      <c r="AJ28" s="130"/>
      <c r="AK28" s="130"/>
      <c r="AL28" s="133"/>
      <c r="AM28" s="134"/>
      <c r="AN28" s="136"/>
      <c r="AO28" s="138"/>
      <c r="AS28" s="139"/>
      <c r="AT28" s="139"/>
      <c r="AU28" s="139"/>
      <c r="AV28" s="139"/>
    </row>
    <row r="29" spans="1:48" s="5" customFormat="1" ht="18.2" customHeight="1">
      <c r="A29" s="38" t="s">
        <v>32</v>
      </c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3"/>
      <c r="Q29" s="140"/>
      <c r="R29" s="141"/>
      <c r="S29" s="141"/>
      <c r="T29" s="141"/>
      <c r="U29" s="116">
        <v>0</v>
      </c>
      <c r="V29" s="118"/>
      <c r="W29" s="116"/>
      <c r="X29" s="117"/>
      <c r="Y29" s="144"/>
      <c r="Z29" s="145"/>
      <c r="AA29" s="145"/>
      <c r="AB29" s="145"/>
      <c r="AC29" s="146"/>
      <c r="AD29" s="125">
        <f t="shared" ref="AD29" si="11">SUM(Y29*1.1)</f>
        <v>0</v>
      </c>
      <c r="AE29" s="125"/>
      <c r="AF29" s="125"/>
      <c r="AG29" s="126"/>
      <c r="AH29" s="129" t="str">
        <f>IF(Q29="","",IF(U29="","",Q29-U29-AD29))</f>
        <v/>
      </c>
      <c r="AI29" s="129"/>
      <c r="AJ29" s="129"/>
      <c r="AK29" s="129"/>
      <c r="AL29" s="131" t="s">
        <v>4</v>
      </c>
      <c r="AM29" s="132"/>
      <c r="AN29" s="135"/>
      <c r="AO29" s="137"/>
      <c r="AS29" s="139">
        <f t="shared" ref="AS29" si="12">ROUNDUP(SUM(Y29*0.1),0)</f>
        <v>0</v>
      </c>
      <c r="AT29" s="139"/>
      <c r="AU29" s="139"/>
      <c r="AV29" s="139"/>
    </row>
    <row r="30" spans="1:48" s="5" customFormat="1" ht="18.2" customHeight="1">
      <c r="A30" s="39" t="s">
        <v>32</v>
      </c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142"/>
      <c r="R30" s="143"/>
      <c r="S30" s="143"/>
      <c r="T30" s="143"/>
      <c r="U30" s="116"/>
      <c r="V30" s="118"/>
      <c r="W30" s="116"/>
      <c r="X30" s="117"/>
      <c r="Y30" s="147"/>
      <c r="Z30" s="148"/>
      <c r="AA30" s="148"/>
      <c r="AB30" s="148"/>
      <c r="AC30" s="149"/>
      <c r="AD30" s="127"/>
      <c r="AE30" s="127"/>
      <c r="AF30" s="127"/>
      <c r="AG30" s="128"/>
      <c r="AH30" s="130"/>
      <c r="AI30" s="130"/>
      <c r="AJ30" s="130"/>
      <c r="AK30" s="130"/>
      <c r="AL30" s="133"/>
      <c r="AM30" s="134"/>
      <c r="AN30" s="136"/>
      <c r="AO30" s="138"/>
      <c r="AS30" s="139"/>
      <c r="AT30" s="139"/>
      <c r="AU30" s="139"/>
      <c r="AV30" s="139"/>
    </row>
    <row r="31" spans="1:48" s="5" customFormat="1" ht="18.2" customHeight="1">
      <c r="A31" s="38" t="s">
        <v>32</v>
      </c>
      <c r="B31" s="171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40"/>
      <c r="R31" s="141"/>
      <c r="S31" s="141"/>
      <c r="T31" s="141"/>
      <c r="U31" s="116">
        <v>0</v>
      </c>
      <c r="V31" s="118"/>
      <c r="W31" s="116"/>
      <c r="X31" s="117"/>
      <c r="Y31" s="144"/>
      <c r="Z31" s="145"/>
      <c r="AA31" s="145"/>
      <c r="AB31" s="145"/>
      <c r="AC31" s="146"/>
      <c r="AD31" s="125">
        <f t="shared" ref="AD31" si="13">SUM(Y31*1.1)</f>
        <v>0</v>
      </c>
      <c r="AE31" s="125"/>
      <c r="AF31" s="125"/>
      <c r="AG31" s="126"/>
      <c r="AH31" s="161" t="str">
        <f>IF(Q31="","",IF(U31="","",Q31-U31-AD31))</f>
        <v/>
      </c>
      <c r="AI31" s="129"/>
      <c r="AJ31" s="129"/>
      <c r="AK31" s="162"/>
      <c r="AL31" s="131" t="s">
        <v>4</v>
      </c>
      <c r="AM31" s="132"/>
      <c r="AN31" s="135"/>
      <c r="AO31" s="137"/>
      <c r="AS31" s="139">
        <f t="shared" ref="AS31" si="14">ROUNDUP(SUM(Y31*0.1),0)</f>
        <v>0</v>
      </c>
      <c r="AT31" s="139"/>
      <c r="AU31" s="139"/>
      <c r="AV31" s="139"/>
    </row>
    <row r="32" spans="1:48" s="5" customFormat="1" ht="17.7" customHeight="1" thickBot="1">
      <c r="A32" s="44" t="s">
        <v>32</v>
      </c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Q32" s="157"/>
      <c r="R32" s="158"/>
      <c r="S32" s="158"/>
      <c r="T32" s="158"/>
      <c r="U32" s="159"/>
      <c r="V32" s="160"/>
      <c r="W32" s="159"/>
      <c r="X32" s="140"/>
      <c r="Y32" s="147"/>
      <c r="Z32" s="148"/>
      <c r="AA32" s="148"/>
      <c r="AB32" s="148"/>
      <c r="AC32" s="149"/>
      <c r="AD32" s="127"/>
      <c r="AE32" s="127"/>
      <c r="AF32" s="127"/>
      <c r="AG32" s="128"/>
      <c r="AH32" s="163"/>
      <c r="AI32" s="164"/>
      <c r="AJ32" s="164"/>
      <c r="AK32" s="165"/>
      <c r="AL32" s="133"/>
      <c r="AM32" s="134"/>
      <c r="AN32" s="136"/>
      <c r="AO32" s="138"/>
      <c r="AS32" s="139"/>
      <c r="AT32" s="139"/>
      <c r="AU32" s="139"/>
      <c r="AV32" s="139"/>
    </row>
    <row r="33" spans="1:49" s="5" customFormat="1" ht="18.2" customHeight="1" thickTop="1">
      <c r="A33" s="38" t="s">
        <v>32</v>
      </c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3"/>
      <c r="Q33" s="140"/>
      <c r="R33" s="141"/>
      <c r="S33" s="141"/>
      <c r="T33" s="141"/>
      <c r="U33" s="116">
        <v>0</v>
      </c>
      <c r="V33" s="118"/>
      <c r="W33" s="116"/>
      <c r="X33" s="117"/>
      <c r="Y33" s="144"/>
      <c r="Z33" s="145"/>
      <c r="AA33" s="145"/>
      <c r="AB33" s="145"/>
      <c r="AC33" s="146"/>
      <c r="AD33" s="125">
        <f t="shared" ref="AD33" si="15">SUM(Y33*1.1)</f>
        <v>0</v>
      </c>
      <c r="AE33" s="125"/>
      <c r="AF33" s="125"/>
      <c r="AG33" s="126"/>
      <c r="AH33" s="161" t="str">
        <f>IF(Q33="","",IF(U33="","",Q33-U33-AD33))</f>
        <v/>
      </c>
      <c r="AI33" s="129"/>
      <c r="AJ33" s="129"/>
      <c r="AK33" s="162"/>
      <c r="AL33" s="131" t="s">
        <v>4</v>
      </c>
      <c r="AM33" s="132"/>
      <c r="AN33" s="135"/>
      <c r="AO33" s="137"/>
      <c r="AS33" s="139">
        <f>ROUNDUP(SUM(Y33*0.1),0)</f>
        <v>0</v>
      </c>
      <c r="AT33" s="139"/>
      <c r="AU33" s="139"/>
      <c r="AV33" s="139"/>
    </row>
    <row r="34" spans="1:49" s="5" customFormat="1" ht="18.2" customHeight="1" thickBot="1">
      <c r="A34" s="44" t="s">
        <v>32</v>
      </c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6"/>
      <c r="Q34" s="157"/>
      <c r="R34" s="158"/>
      <c r="S34" s="158"/>
      <c r="T34" s="158"/>
      <c r="U34" s="159"/>
      <c r="V34" s="160"/>
      <c r="W34" s="159"/>
      <c r="X34" s="140"/>
      <c r="Y34" s="166"/>
      <c r="Z34" s="167"/>
      <c r="AA34" s="167"/>
      <c r="AB34" s="167"/>
      <c r="AC34" s="168"/>
      <c r="AD34" s="169"/>
      <c r="AE34" s="169"/>
      <c r="AF34" s="169"/>
      <c r="AG34" s="170"/>
      <c r="AH34" s="163"/>
      <c r="AI34" s="164"/>
      <c r="AJ34" s="164"/>
      <c r="AK34" s="165"/>
      <c r="AL34" s="133"/>
      <c r="AM34" s="134"/>
      <c r="AN34" s="136"/>
      <c r="AO34" s="138"/>
      <c r="AS34" s="139"/>
      <c r="AT34" s="139"/>
      <c r="AU34" s="139"/>
      <c r="AV34" s="139"/>
    </row>
    <row r="35" spans="1:49" ht="23.3" customHeight="1" thickTop="1" thickBot="1">
      <c r="A35" s="150" t="s">
        <v>33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2"/>
      <c r="Y35" s="153">
        <f>SUM(Y15:AC34)</f>
        <v>0</v>
      </c>
      <c r="Z35" s="154"/>
      <c r="AA35" s="154"/>
      <c r="AB35" s="154"/>
      <c r="AC35" s="155"/>
      <c r="AD35" s="180" t="s">
        <v>51</v>
      </c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2"/>
      <c r="AS35" s="156">
        <f>SUM(AR11:AU34)</f>
        <v>0</v>
      </c>
      <c r="AT35" s="156"/>
      <c r="AU35" s="156"/>
      <c r="AV35" s="156"/>
      <c r="AW35" s="1" t="s">
        <v>34</v>
      </c>
    </row>
    <row r="36" spans="1:49" ht="28.55" customHeight="1" thickTop="1" thickBot="1">
      <c r="A36" s="150" t="s">
        <v>36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2"/>
      <c r="Y36" s="153">
        <f>Y35*0.1</f>
        <v>0</v>
      </c>
      <c r="Z36" s="154"/>
      <c r="AA36" s="154"/>
      <c r="AB36" s="154"/>
      <c r="AC36" s="155"/>
      <c r="AD36" s="183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5"/>
      <c r="AS36" s="177" t="s">
        <v>46</v>
      </c>
      <c r="AT36" s="178"/>
      <c r="AU36" s="178"/>
      <c r="AV36" s="179"/>
    </row>
    <row r="37" spans="1:49" ht="36" customHeight="1" thickTop="1" thickBot="1">
      <c r="A37" s="150" t="s">
        <v>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2"/>
      <c r="Y37" s="153">
        <f>SUM(Y35:AC36)</f>
        <v>0</v>
      </c>
      <c r="Z37" s="154"/>
      <c r="AA37" s="154"/>
      <c r="AB37" s="154"/>
      <c r="AC37" s="155"/>
      <c r="AD37" s="186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8"/>
      <c r="AS37" s="177"/>
      <c r="AT37" s="178"/>
      <c r="AU37" s="178"/>
      <c r="AV37" s="179"/>
    </row>
    <row r="38" spans="1:49" ht="16.5" customHeight="1" thickTop="1">
      <c r="AD38" s="63"/>
      <c r="AE38" s="63"/>
      <c r="AF38" s="63"/>
      <c r="AG38" s="64"/>
    </row>
    <row r="39" spans="1:49" ht="16.5" customHeight="1"/>
    <row r="40" spans="1:49" ht="16.5" customHeight="1"/>
  </sheetData>
  <sheetProtection selectLockedCells="1"/>
  <mergeCells count="132">
    <mergeCell ref="B15:P16"/>
    <mergeCell ref="B17:P18"/>
    <mergeCell ref="B19:P20"/>
    <mergeCell ref="B21:P22"/>
    <mergeCell ref="B23:P24"/>
    <mergeCell ref="B25:P26"/>
    <mergeCell ref="Y36:AC36"/>
    <mergeCell ref="AS36:AV36"/>
    <mergeCell ref="A37:X37"/>
    <mergeCell ref="Y37:AC37"/>
    <mergeCell ref="AS37:AV37"/>
    <mergeCell ref="AD35:AO37"/>
    <mergeCell ref="U33:X34"/>
    <mergeCell ref="Y33:AC34"/>
    <mergeCell ref="AD33:AG34"/>
    <mergeCell ref="AH33:AK34"/>
    <mergeCell ref="AL33:AM34"/>
    <mergeCell ref="AN33:AN34"/>
    <mergeCell ref="AO33:AO34"/>
    <mergeCell ref="B27:P28"/>
    <mergeCell ref="B29:P30"/>
    <mergeCell ref="B31:P32"/>
    <mergeCell ref="B33:P34"/>
    <mergeCell ref="A35:X35"/>
    <mergeCell ref="Y35:AC35"/>
    <mergeCell ref="AS35:AV35"/>
    <mergeCell ref="A36:X36"/>
    <mergeCell ref="AN29:AN30"/>
    <mergeCell ref="AO29:AO30"/>
    <mergeCell ref="AS29:AV30"/>
    <mergeCell ref="Q31:T32"/>
    <mergeCell ref="U31:X32"/>
    <mergeCell ref="Y31:AC32"/>
    <mergeCell ref="AD31:AG32"/>
    <mergeCell ref="AH31:AK32"/>
    <mergeCell ref="AL31:AM32"/>
    <mergeCell ref="AN31:AN32"/>
    <mergeCell ref="Q29:T30"/>
    <mergeCell ref="U29:X30"/>
    <mergeCell ref="Y29:AC30"/>
    <mergeCell ref="AD29:AG30"/>
    <mergeCell ref="AH29:AK30"/>
    <mergeCell ref="AL29:AM30"/>
    <mergeCell ref="AS33:AV34"/>
    <mergeCell ref="AO31:AO32"/>
    <mergeCell ref="AS31:AV32"/>
    <mergeCell ref="Q33:T34"/>
    <mergeCell ref="Q27:T28"/>
    <mergeCell ref="U27:X28"/>
    <mergeCell ref="Y27:AC28"/>
    <mergeCell ref="AD27:AG28"/>
    <mergeCell ref="AH27:AK28"/>
    <mergeCell ref="AL27:AM28"/>
    <mergeCell ref="AN27:AN28"/>
    <mergeCell ref="AO27:AO28"/>
    <mergeCell ref="AS27:AV28"/>
    <mergeCell ref="Q25:T26"/>
    <mergeCell ref="U25:X26"/>
    <mergeCell ref="Y25:AC26"/>
    <mergeCell ref="AD25:AG26"/>
    <mergeCell ref="AH25:AK26"/>
    <mergeCell ref="AL25:AM26"/>
    <mergeCell ref="AN25:AN26"/>
    <mergeCell ref="AO25:AO26"/>
    <mergeCell ref="AS25:AV26"/>
    <mergeCell ref="AN21:AN22"/>
    <mergeCell ref="AO21:AO22"/>
    <mergeCell ref="AS21:AV22"/>
    <mergeCell ref="Q23:T24"/>
    <mergeCell ref="U23:X24"/>
    <mergeCell ref="Y23:AC24"/>
    <mergeCell ref="AD23:AG24"/>
    <mergeCell ref="AH23:AK24"/>
    <mergeCell ref="AL23:AM24"/>
    <mergeCell ref="AN23:AN24"/>
    <mergeCell ref="Q21:T22"/>
    <mergeCell ref="U21:X22"/>
    <mergeCell ref="Y21:AC22"/>
    <mergeCell ref="AD21:AG22"/>
    <mergeCell ref="AH21:AK22"/>
    <mergeCell ref="AL21:AM22"/>
    <mergeCell ref="AO23:AO24"/>
    <mergeCell ref="AS23:AV24"/>
    <mergeCell ref="Q19:T20"/>
    <mergeCell ref="U19:X20"/>
    <mergeCell ref="Y19:AC20"/>
    <mergeCell ref="AD19:AG20"/>
    <mergeCell ref="AH19:AK20"/>
    <mergeCell ref="AL19:AM20"/>
    <mergeCell ref="AN19:AN20"/>
    <mergeCell ref="AO19:AO20"/>
    <mergeCell ref="AS19:AV20"/>
    <mergeCell ref="Q17:T18"/>
    <mergeCell ref="U17:X18"/>
    <mergeCell ref="Y17:AC18"/>
    <mergeCell ref="AD17:AG18"/>
    <mergeCell ref="AH17:AK18"/>
    <mergeCell ref="AL17:AM18"/>
    <mergeCell ref="AN17:AN18"/>
    <mergeCell ref="AO17:AO18"/>
    <mergeCell ref="AS17:AV18"/>
    <mergeCell ref="AS13:AV14"/>
    <mergeCell ref="AL14:AM14"/>
    <mergeCell ref="Q15:T16"/>
    <mergeCell ref="U15:X16"/>
    <mergeCell ref="Y15:AC16"/>
    <mergeCell ref="AD15:AG16"/>
    <mergeCell ref="AH15:AK16"/>
    <mergeCell ref="AL15:AM16"/>
    <mergeCell ref="AN15:AN16"/>
    <mergeCell ref="AO15:AO16"/>
    <mergeCell ref="AS15:AV16"/>
    <mergeCell ref="Q1:AB3"/>
    <mergeCell ref="AG1:AI1"/>
    <mergeCell ref="AG2:AO2"/>
    <mergeCell ref="P4:Z5"/>
    <mergeCell ref="Q6:AA7"/>
    <mergeCell ref="AD6:AO6"/>
    <mergeCell ref="AD7:AO7"/>
    <mergeCell ref="B13:P14"/>
    <mergeCell ref="Q13:T14"/>
    <mergeCell ref="U13:X14"/>
    <mergeCell ref="Y13:AC14"/>
    <mergeCell ref="AD13:AG14"/>
    <mergeCell ref="AH13:AK14"/>
    <mergeCell ref="AD8:AM8"/>
    <mergeCell ref="A9:I9"/>
    <mergeCell ref="T9:X9"/>
    <mergeCell ref="AD10:AO10"/>
    <mergeCell ref="AD11:AO11"/>
    <mergeCell ref="AD12:AN12"/>
    <mergeCell ref="AL13:AO13"/>
  </mergeCells>
  <phoneticPr fontId="2"/>
  <printOptions horizontalCentered="1" verticalCentered="1"/>
  <pageMargins left="0" right="0" top="0" bottom="0" header="0.51181102362204722" footer="0.51181102362204722"/>
  <pageSetup paperSize="9" scale="93" orientation="landscape" blackAndWhite="1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showZeros="0" view="pageBreakPreview" zoomScaleNormal="100" zoomScaleSheetLayoutView="100" workbookViewId="0">
      <selection activeCell="AX30" sqref="AX30"/>
    </sheetView>
  </sheetViews>
  <sheetFormatPr defaultColWidth="3.125" defaultRowHeight="12.9"/>
  <cols>
    <col min="1" max="1" width="8.125" style="1" customWidth="1"/>
    <col min="2" max="2" width="3" style="1" customWidth="1"/>
    <col min="3" max="14" width="3.125" style="1" customWidth="1"/>
    <col min="15" max="15" width="3.25" style="1" customWidth="1"/>
    <col min="16" max="16" width="5.625" style="1" customWidth="1"/>
    <col min="17" max="24" width="2.625" style="1" customWidth="1"/>
    <col min="25" max="29" width="3.125" style="1" customWidth="1"/>
    <col min="30" max="32" width="3.375" style="1" customWidth="1"/>
    <col min="33" max="33" width="3.375" style="12" customWidth="1"/>
    <col min="34" max="36" width="2.625" style="12" customWidth="1"/>
    <col min="37" max="37" width="4.125" style="12" customWidth="1"/>
    <col min="38" max="38" width="3.875" style="12" customWidth="1"/>
    <col min="39" max="39" width="3.875" style="1" customWidth="1"/>
    <col min="40" max="41" width="10" style="1" customWidth="1"/>
    <col min="42" max="43" width="3.125" style="1"/>
    <col min="44" max="47" width="3.25" style="1" customWidth="1"/>
    <col min="48" max="16384" width="3.125" style="1"/>
  </cols>
  <sheetData>
    <row r="1" spans="1:47" ht="31.95" customHeight="1">
      <c r="A1" s="40" t="s">
        <v>20</v>
      </c>
      <c r="Q1" s="67" t="s">
        <v>23</v>
      </c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41"/>
      <c r="AG1" s="69" t="s">
        <v>1</v>
      </c>
      <c r="AH1" s="69"/>
      <c r="AI1" s="69"/>
      <c r="AJ1" s="1"/>
      <c r="AK1" s="1"/>
      <c r="AL1" s="1"/>
    </row>
    <row r="2" spans="1:47" ht="13.75" customHeight="1">
      <c r="K2" s="9"/>
      <c r="L2" s="9"/>
      <c r="M2" s="9"/>
      <c r="N2" s="41"/>
      <c r="O2" s="41"/>
      <c r="P2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41"/>
      <c r="AD2" s="21"/>
      <c r="AE2" s="21"/>
      <c r="AF2" s="21"/>
      <c r="AG2" s="189" t="s">
        <v>18</v>
      </c>
      <c r="AH2" s="189"/>
      <c r="AI2" s="189"/>
      <c r="AJ2" s="189"/>
      <c r="AK2" s="189"/>
      <c r="AL2" s="189"/>
      <c r="AM2" s="189"/>
      <c r="AN2" s="189"/>
      <c r="AO2" s="189"/>
    </row>
    <row r="3" spans="1:47" ht="8.85" customHeight="1" thickBot="1">
      <c r="A3" s="13"/>
      <c r="B3" s="19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47"/>
      <c r="AD3" s="17"/>
      <c r="AE3" s="6"/>
      <c r="AG3" s="1"/>
      <c r="AH3" s="1"/>
      <c r="AI3" s="1"/>
      <c r="AJ3" s="1"/>
      <c r="AK3" s="1"/>
      <c r="AL3" s="1"/>
    </row>
    <row r="4" spans="1:47" ht="14.95" customHeight="1" thickTop="1">
      <c r="A4" s="13" t="s">
        <v>0</v>
      </c>
      <c r="B4" s="19"/>
      <c r="P4" s="71" t="s">
        <v>24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28"/>
      <c r="AB4" s="48"/>
      <c r="AC4" s="49"/>
      <c r="AD4" s="13" t="s">
        <v>3</v>
      </c>
      <c r="AE4" s="19"/>
      <c r="AG4" s="1"/>
      <c r="AH4" s="1"/>
      <c r="AI4" s="1"/>
      <c r="AJ4" s="1"/>
      <c r="AK4" s="1"/>
      <c r="AL4" s="1"/>
      <c r="AM4" s="12"/>
      <c r="AN4" s="12"/>
      <c r="AO4" s="12"/>
    </row>
    <row r="5" spans="1:47" ht="7.5" customHeight="1">
      <c r="L5" s="15"/>
      <c r="M5" s="15"/>
      <c r="N5" s="15"/>
      <c r="O5" s="15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50"/>
      <c r="AB5" s="4"/>
      <c r="AC5" s="51"/>
      <c r="AG5" s="1"/>
      <c r="AH5" s="1"/>
      <c r="AI5" s="8"/>
      <c r="AJ5" s="25"/>
      <c r="AK5" s="1"/>
      <c r="AL5" s="1"/>
      <c r="AO5" s="12"/>
    </row>
    <row r="6" spans="1:47" ht="14.3" customHeight="1">
      <c r="A6" s="42" t="s">
        <v>25</v>
      </c>
      <c r="J6" s="22"/>
      <c r="K6" s="22"/>
      <c r="L6" s="16"/>
      <c r="M6" s="16"/>
      <c r="N6" s="16"/>
      <c r="O6" s="16"/>
      <c r="P6" s="14"/>
      <c r="Q6" s="75">
        <f>SUM($AD$42)</f>
        <v>2475000</v>
      </c>
      <c r="R6" s="75"/>
      <c r="S6" s="75"/>
      <c r="T6" s="75"/>
      <c r="U6" s="75"/>
      <c r="V6" s="75"/>
      <c r="W6" s="75"/>
      <c r="X6" s="75"/>
      <c r="Y6" s="75"/>
      <c r="Z6" s="75"/>
      <c r="AA6" s="75"/>
      <c r="AB6" s="52"/>
      <c r="AC6" s="53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7" ht="14.3" customHeight="1">
      <c r="A7" s="22" t="s">
        <v>9</v>
      </c>
      <c r="B7" s="22"/>
      <c r="C7" s="22"/>
      <c r="D7" s="22"/>
      <c r="E7" s="22"/>
      <c r="F7" s="22"/>
      <c r="G7" s="22"/>
      <c r="H7" s="22"/>
      <c r="I7" s="22"/>
      <c r="J7" s="20"/>
      <c r="K7" s="20"/>
      <c r="L7" s="10"/>
      <c r="M7" s="10"/>
      <c r="N7" s="10"/>
      <c r="O7" s="10"/>
      <c r="P7" s="3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54"/>
      <c r="AC7" s="53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</row>
    <row r="8" spans="1:47" s="6" customFormat="1" ht="14.3" customHeight="1" thickBot="1">
      <c r="A8" s="45" t="s">
        <v>10</v>
      </c>
      <c r="B8" s="45"/>
      <c r="C8" s="45"/>
      <c r="D8" s="45"/>
      <c r="E8" s="45"/>
      <c r="F8" s="45"/>
      <c r="G8" s="45"/>
      <c r="H8" s="23" t="s">
        <v>11</v>
      </c>
      <c r="I8" s="23"/>
      <c r="J8" s="10"/>
      <c r="K8" s="10"/>
      <c r="O8" s="55"/>
      <c r="P8" s="56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  <c r="AC8" s="59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31"/>
      <c r="AO8" s="31" t="s">
        <v>26</v>
      </c>
    </row>
    <row r="9" spans="1:47" ht="21.75" customHeight="1" thickTop="1">
      <c r="A9" s="103" t="s">
        <v>27</v>
      </c>
      <c r="B9" s="103"/>
      <c r="C9" s="103"/>
      <c r="D9" s="103"/>
      <c r="E9" s="103"/>
      <c r="F9" s="103"/>
      <c r="G9" s="103"/>
      <c r="H9" s="103"/>
      <c r="I9" s="103"/>
      <c r="M9" s="1" t="s">
        <v>28</v>
      </c>
      <c r="N9" s="60"/>
      <c r="O9" s="26"/>
      <c r="P9" s="61"/>
      <c r="T9" s="104">
        <f>Y41</f>
        <v>225000</v>
      </c>
      <c r="U9" s="104"/>
      <c r="V9" s="104"/>
      <c r="W9" s="104"/>
      <c r="X9" s="104"/>
      <c r="Y9" s="1" t="s">
        <v>2</v>
      </c>
      <c r="AB9" s="7"/>
      <c r="AC9" s="7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1:47" ht="11.05" customHeight="1">
      <c r="A10" s="10"/>
      <c r="B10" s="10"/>
      <c r="C10" s="10"/>
      <c r="D10" s="10"/>
      <c r="E10" s="10"/>
      <c r="F10" s="10"/>
      <c r="G10" s="10"/>
      <c r="H10" s="10"/>
      <c r="I10" s="10"/>
      <c r="N10" s="11"/>
      <c r="O10" s="26"/>
      <c r="P10" s="26"/>
      <c r="V10" s="27"/>
      <c r="W10" s="27"/>
      <c r="X10" s="27"/>
      <c r="Y10" s="27"/>
      <c r="Z10" s="27"/>
      <c r="AB10" s="7"/>
      <c r="AC10" s="7"/>
      <c r="AD10" s="105" t="s">
        <v>19</v>
      </c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</row>
    <row r="11" spans="1:47" s="43" customFormat="1" ht="19.7" customHeight="1">
      <c r="A11" s="32"/>
      <c r="B11" s="32"/>
      <c r="C11" s="32"/>
      <c r="D11" s="32"/>
      <c r="E11" s="32"/>
      <c r="F11" s="32"/>
      <c r="G11" s="32"/>
      <c r="H11" s="32"/>
      <c r="I11" s="32"/>
      <c r="N11" s="33"/>
      <c r="V11" s="34"/>
      <c r="W11" s="34"/>
      <c r="X11" s="34"/>
      <c r="Y11" s="34"/>
      <c r="Z11" s="34"/>
      <c r="AB11" s="35"/>
      <c r="AC11" s="35"/>
      <c r="AD11" s="106" t="s">
        <v>29</v>
      </c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  <c r="AS11" s="43" t="s">
        <v>35</v>
      </c>
    </row>
    <row r="12" spans="1:47" ht="6.45" customHeight="1" thickBo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8"/>
      <c r="M12" s="18"/>
      <c r="P12" s="26"/>
      <c r="W12" s="27"/>
      <c r="X12" s="27"/>
      <c r="Y12" s="27"/>
      <c r="Z12" s="27"/>
      <c r="AB12" s="7"/>
      <c r="AC12" s="7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</row>
    <row r="13" spans="1:47" s="2" customFormat="1" ht="16.5" customHeight="1" thickTop="1">
      <c r="A13" s="36" t="s">
        <v>5</v>
      </c>
      <c r="B13" s="190" t="s">
        <v>15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82" t="s">
        <v>7</v>
      </c>
      <c r="R13" s="83"/>
      <c r="S13" s="83"/>
      <c r="T13" s="83"/>
      <c r="U13" s="88" t="s">
        <v>30</v>
      </c>
      <c r="V13" s="89"/>
      <c r="W13" s="89"/>
      <c r="X13" s="89"/>
      <c r="Y13" s="92" t="s">
        <v>21</v>
      </c>
      <c r="Z13" s="93"/>
      <c r="AA13" s="93"/>
      <c r="AB13" s="93"/>
      <c r="AC13" s="94"/>
      <c r="AD13" s="96" t="s">
        <v>31</v>
      </c>
      <c r="AE13" s="97"/>
      <c r="AF13" s="97"/>
      <c r="AG13" s="98"/>
      <c r="AH13" s="231" t="s">
        <v>12</v>
      </c>
      <c r="AI13" s="83"/>
      <c r="AJ13" s="83"/>
      <c r="AK13" s="232"/>
      <c r="AL13" s="110" t="s">
        <v>13</v>
      </c>
      <c r="AM13" s="111"/>
      <c r="AN13" s="111"/>
      <c r="AO13" s="112"/>
      <c r="AR13" s="218" t="s">
        <v>22</v>
      </c>
      <c r="AS13" s="219"/>
      <c r="AT13" s="219"/>
      <c r="AU13" s="220"/>
    </row>
    <row r="14" spans="1:47" ht="16.5" customHeight="1">
      <c r="A14" s="37" t="s">
        <v>6</v>
      </c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3"/>
      <c r="Q14" s="195"/>
      <c r="R14" s="196"/>
      <c r="S14" s="196"/>
      <c r="T14" s="196"/>
      <c r="U14" s="197"/>
      <c r="V14" s="198"/>
      <c r="W14" s="198"/>
      <c r="X14" s="198"/>
      <c r="Y14" s="199"/>
      <c r="Z14" s="196"/>
      <c r="AA14" s="196"/>
      <c r="AB14" s="196"/>
      <c r="AC14" s="200"/>
      <c r="AD14" s="228"/>
      <c r="AE14" s="229"/>
      <c r="AF14" s="229"/>
      <c r="AG14" s="230"/>
      <c r="AH14" s="199"/>
      <c r="AI14" s="196"/>
      <c r="AJ14" s="196"/>
      <c r="AK14" s="233"/>
      <c r="AL14" s="235" t="s">
        <v>14</v>
      </c>
      <c r="AM14" s="236"/>
      <c r="AN14" s="239" t="s">
        <v>16</v>
      </c>
      <c r="AO14" s="241" t="s">
        <v>17</v>
      </c>
      <c r="AR14" s="221"/>
      <c r="AS14" s="222"/>
      <c r="AT14" s="222"/>
      <c r="AU14" s="223"/>
    </row>
    <row r="15" spans="1:47" ht="16.5" customHeight="1">
      <c r="A15" s="46" t="s">
        <v>37</v>
      </c>
      <c r="B15" s="19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Q15" s="85"/>
      <c r="R15" s="86"/>
      <c r="S15" s="86"/>
      <c r="T15" s="86"/>
      <c r="U15" s="90"/>
      <c r="V15" s="91"/>
      <c r="W15" s="91"/>
      <c r="X15" s="91"/>
      <c r="Y15" s="95"/>
      <c r="Z15" s="86"/>
      <c r="AA15" s="86"/>
      <c r="AB15" s="86"/>
      <c r="AC15" s="87"/>
      <c r="AD15" s="99"/>
      <c r="AE15" s="100"/>
      <c r="AF15" s="100"/>
      <c r="AG15" s="101"/>
      <c r="AH15" s="95"/>
      <c r="AI15" s="86"/>
      <c r="AJ15" s="86"/>
      <c r="AK15" s="234"/>
      <c r="AL15" s="237"/>
      <c r="AM15" s="238"/>
      <c r="AN15" s="240"/>
      <c r="AO15" s="242"/>
      <c r="AR15" s="224"/>
      <c r="AS15" s="225"/>
      <c r="AT15" s="225"/>
      <c r="AU15" s="226"/>
    </row>
    <row r="16" spans="1:47" s="5" customFormat="1" ht="22.95" customHeight="1">
      <c r="A16" s="38" t="s">
        <v>38</v>
      </c>
      <c r="B16" s="243" t="s">
        <v>47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3"/>
      <c r="Q16" s="116"/>
      <c r="R16" s="116"/>
      <c r="S16" s="116"/>
      <c r="T16" s="116"/>
      <c r="U16" s="116">
        <v>0</v>
      </c>
      <c r="V16" s="118"/>
      <c r="W16" s="116"/>
      <c r="X16" s="117"/>
      <c r="Y16" s="119">
        <v>1000000</v>
      </c>
      <c r="Z16" s="120"/>
      <c r="AA16" s="120"/>
      <c r="AB16" s="120"/>
      <c r="AC16" s="121"/>
      <c r="AD16" s="125">
        <f>SUM(Y16*1.1)</f>
        <v>1100000</v>
      </c>
      <c r="AE16" s="125"/>
      <c r="AF16" s="125"/>
      <c r="AG16" s="126"/>
      <c r="AH16" s="129" t="str">
        <f>IF(Q16="","",IF(U16="","",Q16-U16-AD16))</f>
        <v/>
      </c>
      <c r="AI16" s="129"/>
      <c r="AJ16" s="129"/>
      <c r="AK16" s="129"/>
      <c r="AL16" s="131" t="s">
        <v>4</v>
      </c>
      <c r="AM16" s="132"/>
      <c r="AN16" s="135"/>
      <c r="AO16" s="137"/>
      <c r="AR16" s="139">
        <f>ROUNDUP(SUM(Y16*0.1),0)</f>
        <v>100000</v>
      </c>
      <c r="AS16" s="139"/>
      <c r="AT16" s="139"/>
      <c r="AU16" s="139"/>
    </row>
    <row r="17" spans="1:47" s="5" customFormat="1" ht="22.95" customHeight="1">
      <c r="A17" s="39" t="s">
        <v>39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6"/>
      <c r="Q17" s="116"/>
      <c r="R17" s="116"/>
      <c r="S17" s="116"/>
      <c r="T17" s="116"/>
      <c r="U17" s="116"/>
      <c r="V17" s="118"/>
      <c r="W17" s="116"/>
      <c r="X17" s="117"/>
      <c r="Y17" s="122"/>
      <c r="Z17" s="123"/>
      <c r="AA17" s="123"/>
      <c r="AB17" s="123"/>
      <c r="AC17" s="124"/>
      <c r="AD17" s="127"/>
      <c r="AE17" s="127"/>
      <c r="AF17" s="127"/>
      <c r="AG17" s="128"/>
      <c r="AH17" s="130"/>
      <c r="AI17" s="130"/>
      <c r="AJ17" s="130"/>
      <c r="AK17" s="130"/>
      <c r="AL17" s="133"/>
      <c r="AM17" s="134"/>
      <c r="AN17" s="136"/>
      <c r="AO17" s="138"/>
      <c r="AR17" s="139"/>
      <c r="AS17" s="139"/>
      <c r="AT17" s="139"/>
      <c r="AU17" s="139"/>
    </row>
    <row r="18" spans="1:47" s="5" customFormat="1" ht="18.2" customHeight="1">
      <c r="A18" s="38" t="s">
        <v>32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3"/>
      <c r="Q18" s="157"/>
      <c r="R18" s="158"/>
      <c r="S18" s="158"/>
      <c r="T18" s="158"/>
      <c r="U18" s="116">
        <v>0</v>
      </c>
      <c r="V18" s="118"/>
      <c r="W18" s="116"/>
      <c r="X18" s="117"/>
      <c r="Y18" s="144"/>
      <c r="Z18" s="145"/>
      <c r="AA18" s="145"/>
      <c r="AB18" s="145"/>
      <c r="AC18" s="146"/>
      <c r="AD18" s="125">
        <f t="shared" ref="AD18" si="0">SUM(Y18*1.1)</f>
        <v>0</v>
      </c>
      <c r="AE18" s="125"/>
      <c r="AF18" s="125"/>
      <c r="AG18" s="126"/>
      <c r="AH18" s="129" t="str">
        <f>IF(Q18="","",IF(U18="","",Q18-U18-AD18))</f>
        <v/>
      </c>
      <c r="AI18" s="129"/>
      <c r="AJ18" s="129"/>
      <c r="AK18" s="129"/>
      <c r="AL18" s="131" t="s">
        <v>4</v>
      </c>
      <c r="AM18" s="132"/>
      <c r="AN18" s="135"/>
      <c r="AO18" s="137"/>
      <c r="AR18" s="139">
        <f t="shared" ref="AR18" si="1">ROUNDUP(SUM(Y18*0.1),0)</f>
        <v>0</v>
      </c>
      <c r="AS18" s="139"/>
      <c r="AT18" s="139"/>
      <c r="AU18" s="139"/>
    </row>
    <row r="19" spans="1:47" s="5" customFormat="1" ht="18.2" customHeight="1" thickBot="1">
      <c r="A19" s="39" t="s">
        <v>32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6"/>
      <c r="Q19" s="142"/>
      <c r="R19" s="143"/>
      <c r="S19" s="143"/>
      <c r="T19" s="143"/>
      <c r="U19" s="116"/>
      <c r="V19" s="118"/>
      <c r="W19" s="116"/>
      <c r="X19" s="117"/>
      <c r="Y19" s="147"/>
      <c r="Z19" s="148"/>
      <c r="AA19" s="148"/>
      <c r="AB19" s="148"/>
      <c r="AC19" s="149"/>
      <c r="AD19" s="127"/>
      <c r="AE19" s="127"/>
      <c r="AF19" s="127"/>
      <c r="AG19" s="128"/>
      <c r="AH19" s="130"/>
      <c r="AI19" s="130"/>
      <c r="AJ19" s="130"/>
      <c r="AK19" s="130"/>
      <c r="AL19" s="133"/>
      <c r="AM19" s="134"/>
      <c r="AN19" s="136"/>
      <c r="AO19" s="138"/>
      <c r="AR19" s="139"/>
      <c r="AS19" s="139"/>
      <c r="AT19" s="139"/>
      <c r="AU19" s="139"/>
    </row>
    <row r="20" spans="1:47" s="5" customFormat="1" ht="22.95" customHeight="1">
      <c r="A20" s="38" t="s">
        <v>40</v>
      </c>
      <c r="B20" s="227" t="s">
        <v>48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201">
        <v>2200000</v>
      </c>
      <c r="R20" s="202"/>
      <c r="S20" s="202"/>
      <c r="T20" s="202"/>
      <c r="U20" s="205">
        <v>1100000</v>
      </c>
      <c r="V20" s="118"/>
      <c r="W20" s="116"/>
      <c r="X20" s="206"/>
      <c r="Y20" s="144">
        <v>500000</v>
      </c>
      <c r="Z20" s="145"/>
      <c r="AA20" s="145"/>
      <c r="AB20" s="145"/>
      <c r="AC20" s="146"/>
      <c r="AD20" s="125">
        <f t="shared" ref="AD20" si="2">SUM(Y20*1.1)</f>
        <v>550000</v>
      </c>
      <c r="AE20" s="125"/>
      <c r="AF20" s="125"/>
      <c r="AG20" s="126"/>
      <c r="AH20" s="129">
        <f>IF(Q20="","",IF(U20="","",Q20-U20-AD20))</f>
        <v>550000</v>
      </c>
      <c r="AI20" s="129"/>
      <c r="AJ20" s="129"/>
      <c r="AK20" s="129"/>
      <c r="AL20" s="131" t="s">
        <v>4</v>
      </c>
      <c r="AM20" s="132"/>
      <c r="AN20" s="135"/>
      <c r="AO20" s="137"/>
      <c r="AR20" s="139">
        <f t="shared" ref="AR20" si="3">ROUNDUP(SUM(Y20*0.1),0)</f>
        <v>50000</v>
      </c>
      <c r="AS20" s="139"/>
      <c r="AT20" s="139"/>
      <c r="AU20" s="139"/>
    </row>
    <row r="21" spans="1:47" s="5" customFormat="1" ht="22.95" customHeight="1" thickBot="1">
      <c r="A21" s="39" t="s">
        <v>41</v>
      </c>
      <c r="B21" s="174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203"/>
      <c r="R21" s="204"/>
      <c r="S21" s="204"/>
      <c r="T21" s="204"/>
      <c r="U21" s="205"/>
      <c r="V21" s="118"/>
      <c r="W21" s="116"/>
      <c r="X21" s="206"/>
      <c r="Y21" s="147"/>
      <c r="Z21" s="148"/>
      <c r="AA21" s="148"/>
      <c r="AB21" s="148"/>
      <c r="AC21" s="149"/>
      <c r="AD21" s="127"/>
      <c r="AE21" s="127"/>
      <c r="AF21" s="127"/>
      <c r="AG21" s="128"/>
      <c r="AH21" s="130"/>
      <c r="AI21" s="130"/>
      <c r="AJ21" s="130"/>
      <c r="AK21" s="130"/>
      <c r="AL21" s="133"/>
      <c r="AM21" s="134"/>
      <c r="AN21" s="136"/>
      <c r="AO21" s="138"/>
      <c r="AR21" s="139"/>
      <c r="AS21" s="139"/>
      <c r="AT21" s="139"/>
      <c r="AU21" s="139"/>
    </row>
    <row r="22" spans="1:47" s="5" customFormat="1" ht="18.2" customHeight="1">
      <c r="A22" s="38" t="s">
        <v>32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3"/>
      <c r="Q22" s="157"/>
      <c r="R22" s="158"/>
      <c r="S22" s="158"/>
      <c r="T22" s="158"/>
      <c r="U22" s="116">
        <v>0</v>
      </c>
      <c r="V22" s="118"/>
      <c r="W22" s="116"/>
      <c r="X22" s="117"/>
      <c r="Y22" s="144"/>
      <c r="Z22" s="145"/>
      <c r="AA22" s="145"/>
      <c r="AB22" s="145"/>
      <c r="AC22" s="146"/>
      <c r="AD22" s="125">
        <f t="shared" ref="AD22" si="4">SUM(Y22*1.1)</f>
        <v>0</v>
      </c>
      <c r="AE22" s="125"/>
      <c r="AF22" s="125"/>
      <c r="AG22" s="126"/>
      <c r="AH22" s="129" t="str">
        <f>IF(Q22="","",IF(U22="","",Q22-U22-AD22))</f>
        <v/>
      </c>
      <c r="AI22" s="129"/>
      <c r="AJ22" s="129"/>
      <c r="AK22" s="129"/>
      <c r="AL22" s="131" t="s">
        <v>4</v>
      </c>
      <c r="AM22" s="132"/>
      <c r="AN22" s="135"/>
      <c r="AO22" s="137"/>
      <c r="AR22" s="139">
        <f t="shared" ref="AR22" si="5">ROUNDUP(SUM(Y22*0.1),0)</f>
        <v>0</v>
      </c>
      <c r="AS22" s="139"/>
      <c r="AT22" s="139"/>
      <c r="AU22" s="139"/>
    </row>
    <row r="23" spans="1:47" s="5" customFormat="1" ht="18.2" customHeight="1">
      <c r="A23" s="39" t="s">
        <v>32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6"/>
      <c r="Q23" s="142"/>
      <c r="R23" s="143"/>
      <c r="S23" s="143"/>
      <c r="T23" s="143"/>
      <c r="U23" s="116"/>
      <c r="V23" s="118"/>
      <c r="W23" s="116"/>
      <c r="X23" s="117"/>
      <c r="Y23" s="147"/>
      <c r="Z23" s="148"/>
      <c r="AA23" s="148"/>
      <c r="AB23" s="148"/>
      <c r="AC23" s="149"/>
      <c r="AD23" s="127"/>
      <c r="AE23" s="127"/>
      <c r="AF23" s="127"/>
      <c r="AG23" s="128"/>
      <c r="AH23" s="130"/>
      <c r="AI23" s="130"/>
      <c r="AJ23" s="130"/>
      <c r="AK23" s="130"/>
      <c r="AL23" s="133"/>
      <c r="AM23" s="134"/>
      <c r="AN23" s="136"/>
      <c r="AO23" s="138"/>
      <c r="AR23" s="139"/>
      <c r="AS23" s="139"/>
      <c r="AT23" s="139"/>
      <c r="AU23" s="139"/>
    </row>
    <row r="24" spans="1:47" s="5" customFormat="1" ht="18.2" customHeight="1">
      <c r="A24" s="38" t="s">
        <v>44</v>
      </c>
      <c r="B24" s="227" t="s">
        <v>49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3"/>
      <c r="Q24" s="140"/>
      <c r="R24" s="141"/>
      <c r="S24" s="141"/>
      <c r="T24" s="141"/>
      <c r="U24" s="116"/>
      <c r="V24" s="118"/>
      <c r="W24" s="116"/>
      <c r="X24" s="117"/>
      <c r="Y24" s="144">
        <v>500000</v>
      </c>
      <c r="Z24" s="145"/>
      <c r="AA24" s="145"/>
      <c r="AB24" s="145"/>
      <c r="AC24" s="146"/>
      <c r="AD24" s="125">
        <f t="shared" ref="AD24" si="6">SUM(Y24*1.1)</f>
        <v>550000</v>
      </c>
      <c r="AE24" s="125"/>
      <c r="AF24" s="125"/>
      <c r="AG24" s="126"/>
      <c r="AH24" s="129" t="str">
        <f>IF(Q24="","",IF(U24="","",Q24-U24-AD24))</f>
        <v/>
      </c>
      <c r="AI24" s="129"/>
      <c r="AJ24" s="129"/>
      <c r="AK24" s="129"/>
      <c r="AL24" s="131" t="s">
        <v>4</v>
      </c>
      <c r="AM24" s="132"/>
      <c r="AN24" s="135"/>
      <c r="AO24" s="137"/>
      <c r="AR24" s="139">
        <f t="shared" ref="AR24" si="7">ROUNDUP(SUM(Y24*0.1),0)</f>
        <v>50000</v>
      </c>
      <c r="AS24" s="139"/>
      <c r="AT24" s="139"/>
      <c r="AU24" s="139"/>
    </row>
    <row r="25" spans="1:47" s="5" customFormat="1" ht="18.2" customHeight="1">
      <c r="A25" s="38" t="s">
        <v>42</v>
      </c>
      <c r="B25" s="174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6"/>
      <c r="Q25" s="142"/>
      <c r="R25" s="143"/>
      <c r="S25" s="143"/>
      <c r="T25" s="143"/>
      <c r="U25" s="116"/>
      <c r="V25" s="118"/>
      <c r="W25" s="116"/>
      <c r="X25" s="117"/>
      <c r="Y25" s="147"/>
      <c r="Z25" s="148"/>
      <c r="AA25" s="148"/>
      <c r="AB25" s="148"/>
      <c r="AC25" s="149"/>
      <c r="AD25" s="127"/>
      <c r="AE25" s="127"/>
      <c r="AF25" s="127"/>
      <c r="AG25" s="128"/>
      <c r="AH25" s="130"/>
      <c r="AI25" s="130"/>
      <c r="AJ25" s="130"/>
      <c r="AK25" s="130"/>
      <c r="AL25" s="133"/>
      <c r="AM25" s="134"/>
      <c r="AN25" s="136"/>
      <c r="AO25" s="138"/>
      <c r="AR25" s="139"/>
      <c r="AS25" s="139"/>
      <c r="AT25" s="139"/>
      <c r="AU25" s="139"/>
    </row>
    <row r="26" spans="1:47" s="5" customFormat="1" ht="18.2" customHeight="1">
      <c r="A26" s="38" t="s">
        <v>32</v>
      </c>
      <c r="B26" s="171" t="s">
        <v>43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3"/>
      <c r="Q26" s="140"/>
      <c r="R26" s="141"/>
      <c r="S26" s="141"/>
      <c r="T26" s="141"/>
      <c r="U26" s="116">
        <v>0</v>
      </c>
      <c r="V26" s="118"/>
      <c r="W26" s="116"/>
      <c r="X26" s="117"/>
      <c r="Y26" s="144"/>
      <c r="Z26" s="145"/>
      <c r="AA26" s="145"/>
      <c r="AB26" s="145"/>
      <c r="AC26" s="146"/>
      <c r="AD26" s="125">
        <f>SUM(Y26*1.1)</f>
        <v>0</v>
      </c>
      <c r="AE26" s="125"/>
      <c r="AF26" s="125"/>
      <c r="AG26" s="126"/>
      <c r="AH26" s="129" t="str">
        <f>IF(Q26="","",IF(U26="","",Q26-U26-AD26))</f>
        <v/>
      </c>
      <c r="AI26" s="129"/>
      <c r="AJ26" s="129"/>
      <c r="AK26" s="129"/>
      <c r="AL26" s="131" t="s">
        <v>4</v>
      </c>
      <c r="AM26" s="132"/>
      <c r="AN26" s="135"/>
      <c r="AO26" s="137"/>
      <c r="AR26" s="139">
        <f t="shared" ref="AR26" si="8">ROUNDUP(SUM(Y26*0.1),0)</f>
        <v>0</v>
      </c>
      <c r="AS26" s="139"/>
      <c r="AT26" s="139"/>
      <c r="AU26" s="139"/>
    </row>
    <row r="27" spans="1:47" s="5" customFormat="1" ht="18.2" customHeight="1">
      <c r="A27" s="39" t="s">
        <v>32</v>
      </c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6"/>
      <c r="Q27" s="142"/>
      <c r="R27" s="143"/>
      <c r="S27" s="143"/>
      <c r="T27" s="143"/>
      <c r="U27" s="116"/>
      <c r="V27" s="118"/>
      <c r="W27" s="116"/>
      <c r="X27" s="117"/>
      <c r="Y27" s="147"/>
      <c r="Z27" s="148"/>
      <c r="AA27" s="148"/>
      <c r="AB27" s="148"/>
      <c r="AC27" s="149"/>
      <c r="AD27" s="127"/>
      <c r="AE27" s="127"/>
      <c r="AF27" s="127"/>
      <c r="AG27" s="128"/>
      <c r="AH27" s="130"/>
      <c r="AI27" s="130"/>
      <c r="AJ27" s="130"/>
      <c r="AK27" s="130"/>
      <c r="AL27" s="133"/>
      <c r="AM27" s="134"/>
      <c r="AN27" s="136"/>
      <c r="AO27" s="138"/>
      <c r="AR27" s="139"/>
      <c r="AS27" s="139"/>
      <c r="AT27" s="139"/>
      <c r="AU27" s="139"/>
    </row>
    <row r="28" spans="1:47" s="5" customFormat="1" ht="18.2" customHeight="1">
      <c r="A28" s="38" t="s">
        <v>32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Q28" s="157"/>
      <c r="R28" s="158"/>
      <c r="S28" s="158"/>
      <c r="T28" s="158"/>
      <c r="U28" s="116">
        <v>0</v>
      </c>
      <c r="V28" s="118"/>
      <c r="W28" s="116"/>
      <c r="X28" s="117"/>
      <c r="Y28" s="144"/>
      <c r="Z28" s="145"/>
      <c r="AA28" s="145"/>
      <c r="AB28" s="145"/>
      <c r="AC28" s="146"/>
      <c r="AD28" s="125">
        <f t="shared" ref="AD28" si="9">SUM(Y28*1.1)</f>
        <v>0</v>
      </c>
      <c r="AE28" s="125"/>
      <c r="AF28" s="125"/>
      <c r="AG28" s="126"/>
      <c r="AH28" s="129" t="str">
        <f>IF(Q28="","",IF(U28="","",Q28-U28-AD28))</f>
        <v/>
      </c>
      <c r="AI28" s="129"/>
      <c r="AJ28" s="129"/>
      <c r="AK28" s="129"/>
      <c r="AL28" s="131" t="s">
        <v>4</v>
      </c>
      <c r="AM28" s="132"/>
      <c r="AN28" s="135"/>
      <c r="AO28" s="137"/>
      <c r="AR28" s="139">
        <f t="shared" ref="AR28" si="10">ROUNDUP(SUM(Y28*0.1),0)</f>
        <v>0</v>
      </c>
      <c r="AS28" s="139"/>
      <c r="AT28" s="139"/>
      <c r="AU28" s="139"/>
    </row>
    <row r="29" spans="1:47" s="5" customFormat="1" ht="18.2" customHeight="1">
      <c r="A29" s="39" t="s">
        <v>32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6"/>
      <c r="Q29" s="142"/>
      <c r="R29" s="143"/>
      <c r="S29" s="143"/>
      <c r="T29" s="143"/>
      <c r="U29" s="116"/>
      <c r="V29" s="118"/>
      <c r="W29" s="116"/>
      <c r="X29" s="117"/>
      <c r="Y29" s="147"/>
      <c r="Z29" s="148"/>
      <c r="AA29" s="148"/>
      <c r="AB29" s="148"/>
      <c r="AC29" s="149"/>
      <c r="AD29" s="127"/>
      <c r="AE29" s="127"/>
      <c r="AF29" s="127"/>
      <c r="AG29" s="128"/>
      <c r="AH29" s="130"/>
      <c r="AI29" s="130"/>
      <c r="AJ29" s="130"/>
      <c r="AK29" s="130"/>
      <c r="AL29" s="133"/>
      <c r="AM29" s="134"/>
      <c r="AN29" s="136"/>
      <c r="AO29" s="138"/>
      <c r="AR29" s="139"/>
      <c r="AS29" s="139"/>
      <c r="AT29" s="139"/>
      <c r="AU29" s="139"/>
    </row>
    <row r="30" spans="1:47" s="5" customFormat="1" ht="30.1" customHeight="1">
      <c r="A30" s="38" t="s">
        <v>42</v>
      </c>
      <c r="B30" s="227" t="s">
        <v>50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3"/>
      <c r="Q30" s="140"/>
      <c r="R30" s="141"/>
      <c r="S30" s="141"/>
      <c r="T30" s="141"/>
      <c r="U30" s="116">
        <v>0</v>
      </c>
      <c r="V30" s="118"/>
      <c r="W30" s="116"/>
      <c r="X30" s="117"/>
      <c r="Y30" s="144">
        <v>250000</v>
      </c>
      <c r="Z30" s="145"/>
      <c r="AA30" s="145"/>
      <c r="AB30" s="145"/>
      <c r="AC30" s="146"/>
      <c r="AD30" s="125">
        <f t="shared" ref="AD30" si="11">SUM(Y30*1.1)</f>
        <v>275000</v>
      </c>
      <c r="AE30" s="125"/>
      <c r="AF30" s="125"/>
      <c r="AG30" s="126"/>
      <c r="AH30" s="129" t="str">
        <f>IF(Q30="","",IF(U30="","",Q30-U30-AD30))</f>
        <v/>
      </c>
      <c r="AI30" s="129"/>
      <c r="AJ30" s="129"/>
      <c r="AK30" s="129"/>
      <c r="AL30" s="131" t="s">
        <v>4</v>
      </c>
      <c r="AM30" s="132"/>
      <c r="AN30" s="135"/>
      <c r="AO30" s="137"/>
      <c r="AR30" s="139">
        <f t="shared" ref="AR30" si="12">ROUNDUP(SUM(Y30*0.1),0)</f>
        <v>25000</v>
      </c>
      <c r="AS30" s="139"/>
      <c r="AT30" s="139"/>
      <c r="AU30" s="139"/>
    </row>
    <row r="31" spans="1:47" s="5" customFormat="1" ht="30.1" customHeight="1">
      <c r="A31" s="39" t="s">
        <v>32</v>
      </c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42"/>
      <c r="R31" s="143"/>
      <c r="S31" s="143"/>
      <c r="T31" s="143"/>
      <c r="U31" s="116"/>
      <c r="V31" s="118"/>
      <c r="W31" s="116"/>
      <c r="X31" s="117"/>
      <c r="Y31" s="147"/>
      <c r="Z31" s="148"/>
      <c r="AA31" s="148"/>
      <c r="AB31" s="148"/>
      <c r="AC31" s="149"/>
      <c r="AD31" s="127"/>
      <c r="AE31" s="127"/>
      <c r="AF31" s="127"/>
      <c r="AG31" s="128"/>
      <c r="AH31" s="130"/>
      <c r="AI31" s="130"/>
      <c r="AJ31" s="130"/>
      <c r="AK31" s="130"/>
      <c r="AL31" s="133"/>
      <c r="AM31" s="134"/>
      <c r="AN31" s="136"/>
      <c r="AO31" s="138"/>
      <c r="AR31" s="139"/>
      <c r="AS31" s="139"/>
      <c r="AT31" s="139"/>
      <c r="AU31" s="139"/>
    </row>
    <row r="32" spans="1:47" s="5" customFormat="1" ht="18.2" customHeight="1">
      <c r="A32" s="38" t="s">
        <v>32</v>
      </c>
      <c r="B32" s="171" t="s">
        <v>45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Q32" s="140"/>
      <c r="R32" s="141"/>
      <c r="S32" s="141"/>
      <c r="T32" s="141"/>
      <c r="U32" s="116">
        <v>0</v>
      </c>
      <c r="V32" s="118"/>
      <c r="W32" s="116"/>
      <c r="X32" s="117"/>
      <c r="Y32" s="144"/>
      <c r="Z32" s="145"/>
      <c r="AA32" s="145"/>
      <c r="AB32" s="145"/>
      <c r="AC32" s="146"/>
      <c r="AD32" s="125">
        <f t="shared" ref="AD32" si="13">SUM(Y32*1.1)</f>
        <v>0</v>
      </c>
      <c r="AE32" s="125"/>
      <c r="AF32" s="125"/>
      <c r="AG32" s="126"/>
      <c r="AH32" s="129" t="str">
        <f>IF(Q32="","",IF(U32="","",Q32-U32-AD32))</f>
        <v/>
      </c>
      <c r="AI32" s="129"/>
      <c r="AJ32" s="129"/>
      <c r="AK32" s="129"/>
      <c r="AL32" s="131" t="s">
        <v>4</v>
      </c>
      <c r="AM32" s="132"/>
      <c r="AN32" s="135"/>
      <c r="AO32" s="137"/>
      <c r="AR32" s="139">
        <f t="shared" ref="AR32" si="14">ROUNDUP(SUM(Y32*0.1),0)</f>
        <v>0</v>
      </c>
      <c r="AS32" s="139"/>
      <c r="AT32" s="139"/>
      <c r="AU32" s="139"/>
    </row>
    <row r="33" spans="1:48" s="5" customFormat="1" ht="18.2" customHeight="1">
      <c r="A33" s="39" t="s">
        <v>32</v>
      </c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6"/>
      <c r="Q33" s="142"/>
      <c r="R33" s="143"/>
      <c r="S33" s="143"/>
      <c r="T33" s="143"/>
      <c r="U33" s="116"/>
      <c r="V33" s="118"/>
      <c r="W33" s="116"/>
      <c r="X33" s="117"/>
      <c r="Y33" s="147"/>
      <c r="Z33" s="148"/>
      <c r="AA33" s="148"/>
      <c r="AB33" s="148"/>
      <c r="AC33" s="149"/>
      <c r="AD33" s="127"/>
      <c r="AE33" s="127"/>
      <c r="AF33" s="127"/>
      <c r="AG33" s="128"/>
      <c r="AH33" s="130"/>
      <c r="AI33" s="130"/>
      <c r="AJ33" s="130"/>
      <c r="AK33" s="130"/>
      <c r="AL33" s="133"/>
      <c r="AM33" s="134"/>
      <c r="AN33" s="136"/>
      <c r="AO33" s="138"/>
      <c r="AR33" s="139"/>
      <c r="AS33" s="139"/>
      <c r="AT33" s="139"/>
      <c r="AU33" s="139"/>
    </row>
    <row r="34" spans="1:48" s="5" customFormat="1" ht="18.2" customHeight="1">
      <c r="A34" s="38" t="s">
        <v>32</v>
      </c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3"/>
      <c r="Q34" s="140"/>
      <c r="R34" s="141"/>
      <c r="S34" s="141"/>
      <c r="T34" s="141"/>
      <c r="U34" s="116">
        <v>0</v>
      </c>
      <c r="V34" s="118"/>
      <c r="W34" s="116"/>
      <c r="X34" s="117"/>
      <c r="Y34" s="144"/>
      <c r="Z34" s="145"/>
      <c r="AA34" s="145"/>
      <c r="AB34" s="145"/>
      <c r="AC34" s="146"/>
      <c r="AD34" s="125">
        <f t="shared" ref="AD34" si="15">SUM(Y34*1.1)</f>
        <v>0</v>
      </c>
      <c r="AE34" s="125"/>
      <c r="AF34" s="125"/>
      <c r="AG34" s="126"/>
      <c r="AH34" s="129" t="str">
        <f>IF(Q34="","",IF(U34="","",Q34-U34-AD34))</f>
        <v/>
      </c>
      <c r="AI34" s="129"/>
      <c r="AJ34" s="129"/>
      <c r="AK34" s="129"/>
      <c r="AL34" s="131" t="s">
        <v>4</v>
      </c>
      <c r="AM34" s="132"/>
      <c r="AN34" s="135"/>
      <c r="AO34" s="137"/>
      <c r="AR34" s="139">
        <f t="shared" ref="AR34" si="16">ROUNDUP(SUM(Y34*0.1),0)</f>
        <v>0</v>
      </c>
      <c r="AS34" s="139"/>
      <c r="AT34" s="139"/>
      <c r="AU34" s="139"/>
    </row>
    <row r="35" spans="1:48" s="5" customFormat="1" ht="18.2" customHeight="1">
      <c r="A35" s="39" t="s">
        <v>32</v>
      </c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6"/>
      <c r="Q35" s="142"/>
      <c r="R35" s="143"/>
      <c r="S35" s="143"/>
      <c r="T35" s="143"/>
      <c r="U35" s="116"/>
      <c r="V35" s="118"/>
      <c r="W35" s="116"/>
      <c r="X35" s="117"/>
      <c r="Y35" s="147"/>
      <c r="Z35" s="148"/>
      <c r="AA35" s="148"/>
      <c r="AB35" s="148"/>
      <c r="AC35" s="149"/>
      <c r="AD35" s="127"/>
      <c r="AE35" s="127"/>
      <c r="AF35" s="127"/>
      <c r="AG35" s="128"/>
      <c r="AH35" s="130"/>
      <c r="AI35" s="130"/>
      <c r="AJ35" s="130"/>
      <c r="AK35" s="130"/>
      <c r="AL35" s="133"/>
      <c r="AM35" s="134"/>
      <c r="AN35" s="136"/>
      <c r="AO35" s="138"/>
      <c r="AR35" s="139"/>
      <c r="AS35" s="139"/>
      <c r="AT35" s="139"/>
      <c r="AU35" s="139"/>
    </row>
    <row r="36" spans="1:48" s="5" customFormat="1" ht="18.2" customHeight="1">
      <c r="A36" s="38" t="s">
        <v>32</v>
      </c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3"/>
      <c r="Q36" s="140"/>
      <c r="R36" s="141"/>
      <c r="S36" s="141"/>
      <c r="T36" s="141"/>
      <c r="U36" s="116">
        <v>0</v>
      </c>
      <c r="V36" s="118"/>
      <c r="W36" s="116"/>
      <c r="X36" s="117"/>
      <c r="Y36" s="144"/>
      <c r="Z36" s="145"/>
      <c r="AA36" s="145"/>
      <c r="AB36" s="145"/>
      <c r="AC36" s="146"/>
      <c r="AD36" s="125">
        <f t="shared" ref="AD36" si="17">SUM(Y36*1.1)</f>
        <v>0</v>
      </c>
      <c r="AE36" s="125"/>
      <c r="AF36" s="125"/>
      <c r="AG36" s="126"/>
      <c r="AH36" s="161" t="str">
        <f>IF(Q36="","",IF(U36="","",Q36-U36-AD36))</f>
        <v/>
      </c>
      <c r="AI36" s="129"/>
      <c r="AJ36" s="129"/>
      <c r="AK36" s="162"/>
      <c r="AL36" s="131" t="s">
        <v>4</v>
      </c>
      <c r="AM36" s="132"/>
      <c r="AN36" s="135"/>
      <c r="AO36" s="137"/>
      <c r="AR36" s="139">
        <f t="shared" ref="AR36" si="18">ROUNDUP(SUM(Y36*0.1),0)</f>
        <v>0</v>
      </c>
      <c r="AS36" s="139"/>
      <c r="AT36" s="139"/>
      <c r="AU36" s="139"/>
    </row>
    <row r="37" spans="1:48" s="5" customFormat="1" ht="18.2" customHeight="1" thickBot="1">
      <c r="A37" s="44" t="s">
        <v>32</v>
      </c>
      <c r="B37" s="174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6"/>
      <c r="Q37" s="157"/>
      <c r="R37" s="158"/>
      <c r="S37" s="158"/>
      <c r="T37" s="158"/>
      <c r="U37" s="159"/>
      <c r="V37" s="160"/>
      <c r="W37" s="159"/>
      <c r="X37" s="140"/>
      <c r="Y37" s="147"/>
      <c r="Z37" s="148"/>
      <c r="AA37" s="148"/>
      <c r="AB37" s="148"/>
      <c r="AC37" s="149"/>
      <c r="AD37" s="127"/>
      <c r="AE37" s="127"/>
      <c r="AF37" s="127"/>
      <c r="AG37" s="128"/>
      <c r="AH37" s="163"/>
      <c r="AI37" s="164"/>
      <c r="AJ37" s="164"/>
      <c r="AK37" s="165"/>
      <c r="AL37" s="133"/>
      <c r="AM37" s="134"/>
      <c r="AN37" s="136"/>
      <c r="AO37" s="138"/>
      <c r="AR37" s="139"/>
      <c r="AS37" s="139"/>
      <c r="AT37" s="139"/>
      <c r="AU37" s="139"/>
    </row>
    <row r="38" spans="1:48" s="5" customFormat="1" ht="18.2" customHeight="1" thickTop="1">
      <c r="A38" s="38" t="s">
        <v>32</v>
      </c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3"/>
      <c r="Q38" s="140"/>
      <c r="R38" s="141"/>
      <c r="S38" s="141"/>
      <c r="T38" s="141"/>
      <c r="U38" s="116">
        <v>0</v>
      </c>
      <c r="V38" s="118"/>
      <c r="W38" s="116"/>
      <c r="X38" s="117"/>
      <c r="Y38" s="144"/>
      <c r="Z38" s="145"/>
      <c r="AA38" s="145"/>
      <c r="AB38" s="145"/>
      <c r="AC38" s="146"/>
      <c r="AD38" s="125">
        <f t="shared" ref="AD38" si="19">SUM(Y38*1.1)</f>
        <v>0</v>
      </c>
      <c r="AE38" s="125"/>
      <c r="AF38" s="125"/>
      <c r="AG38" s="126"/>
      <c r="AH38" s="161" t="str">
        <f>IF(Q38="","",IF(U38="","",Q38-U38-AD38))</f>
        <v/>
      </c>
      <c r="AI38" s="129"/>
      <c r="AJ38" s="129"/>
      <c r="AK38" s="162"/>
      <c r="AL38" s="131" t="s">
        <v>4</v>
      </c>
      <c r="AM38" s="132"/>
      <c r="AN38" s="135"/>
      <c r="AO38" s="137"/>
      <c r="AR38" s="139">
        <f t="shared" ref="AR38" si="20">ROUNDUP(SUM(Y38*0.1),0)</f>
        <v>0</v>
      </c>
      <c r="AS38" s="139"/>
      <c r="AT38" s="139"/>
      <c r="AU38" s="139"/>
    </row>
    <row r="39" spans="1:48" s="5" customFormat="1" ht="18.2" customHeight="1" thickBot="1">
      <c r="A39" s="44" t="s">
        <v>32</v>
      </c>
      <c r="B39" s="174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6"/>
      <c r="Q39" s="157"/>
      <c r="R39" s="158"/>
      <c r="S39" s="158"/>
      <c r="T39" s="158"/>
      <c r="U39" s="159"/>
      <c r="V39" s="160"/>
      <c r="W39" s="159"/>
      <c r="X39" s="140"/>
      <c r="Y39" s="166"/>
      <c r="Z39" s="167"/>
      <c r="AA39" s="167"/>
      <c r="AB39" s="167"/>
      <c r="AC39" s="168"/>
      <c r="AD39" s="169"/>
      <c r="AE39" s="169"/>
      <c r="AF39" s="169"/>
      <c r="AG39" s="170"/>
      <c r="AH39" s="163"/>
      <c r="AI39" s="164"/>
      <c r="AJ39" s="164"/>
      <c r="AK39" s="165"/>
      <c r="AL39" s="133"/>
      <c r="AM39" s="134"/>
      <c r="AN39" s="136"/>
      <c r="AO39" s="138"/>
      <c r="AR39" s="139"/>
      <c r="AS39" s="139"/>
      <c r="AT39" s="139"/>
      <c r="AU39" s="139"/>
    </row>
    <row r="40" spans="1:48" ht="23.3" customHeight="1" thickTop="1" thickBot="1">
      <c r="A40" s="150" t="s">
        <v>33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2"/>
      <c r="Y40" s="207">
        <f>SUM(Y16:AB39)</f>
        <v>2250000</v>
      </c>
      <c r="Z40" s="208"/>
      <c r="AA40" s="208"/>
      <c r="AB40" s="208"/>
      <c r="AC40" s="209"/>
      <c r="AD40" s="210"/>
      <c r="AE40" s="211"/>
      <c r="AF40" s="211"/>
      <c r="AG40" s="212"/>
      <c r="AH40" s="180" t="s">
        <v>51</v>
      </c>
      <c r="AI40" s="181"/>
      <c r="AJ40" s="181"/>
      <c r="AK40" s="181"/>
      <c r="AL40" s="181"/>
      <c r="AM40" s="181"/>
      <c r="AN40" s="181"/>
      <c r="AO40" s="182"/>
      <c r="AR40" s="156">
        <f>SUM(AR16:AU39)</f>
        <v>225000</v>
      </c>
      <c r="AS40" s="156"/>
      <c r="AT40" s="156"/>
      <c r="AU40" s="156"/>
      <c r="AV40" s="1" t="s">
        <v>34</v>
      </c>
    </row>
    <row r="41" spans="1:48" ht="28.55" customHeight="1" thickTop="1" thickBot="1">
      <c r="A41" s="150" t="s">
        <v>36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2"/>
      <c r="Y41" s="153">
        <f>Y40*0.1</f>
        <v>225000</v>
      </c>
      <c r="Z41" s="154"/>
      <c r="AA41" s="154"/>
      <c r="AB41" s="154"/>
      <c r="AC41" s="155"/>
      <c r="AD41" s="215"/>
      <c r="AE41" s="216"/>
      <c r="AF41" s="216"/>
      <c r="AG41" s="217"/>
      <c r="AH41" s="183"/>
      <c r="AI41" s="184"/>
      <c r="AJ41" s="184"/>
      <c r="AK41" s="184"/>
      <c r="AL41" s="184"/>
      <c r="AM41" s="184"/>
      <c r="AN41" s="184"/>
      <c r="AO41" s="185"/>
      <c r="AR41" s="177" t="s">
        <v>46</v>
      </c>
      <c r="AS41" s="178"/>
      <c r="AT41" s="178"/>
      <c r="AU41" s="179"/>
    </row>
    <row r="42" spans="1:48" ht="36" customHeight="1" thickTop="1" thickBot="1">
      <c r="A42" s="150" t="s">
        <v>8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2"/>
      <c r="Y42" s="153">
        <f>SUM(Y40:AB41)</f>
        <v>2475000</v>
      </c>
      <c r="Z42" s="154"/>
      <c r="AA42" s="154"/>
      <c r="AB42" s="154"/>
      <c r="AC42" s="155"/>
      <c r="AD42" s="213">
        <f>SUM(AD16:AG39)</f>
        <v>2475000</v>
      </c>
      <c r="AE42" s="214"/>
      <c r="AF42" s="214"/>
      <c r="AG42" s="214"/>
      <c r="AH42" s="186"/>
      <c r="AI42" s="187"/>
      <c r="AJ42" s="187"/>
      <c r="AK42" s="187"/>
      <c r="AL42" s="187"/>
      <c r="AM42" s="187"/>
      <c r="AN42" s="187"/>
      <c r="AO42" s="188"/>
      <c r="AR42" s="177"/>
      <c r="AS42" s="178"/>
      <c r="AT42" s="178"/>
      <c r="AU42" s="179"/>
    </row>
    <row r="43" spans="1:48" ht="16.5" customHeight="1" thickTop="1">
      <c r="AD43" s="63"/>
      <c r="AE43" s="63"/>
      <c r="AF43" s="63"/>
      <c r="AG43" s="64"/>
    </row>
    <row r="44" spans="1:48" ht="16.5" customHeight="1"/>
    <row r="45" spans="1:48" ht="16.5" customHeight="1"/>
  </sheetData>
  <sheetProtection selectLockedCells="1"/>
  <mergeCells count="157">
    <mergeCell ref="AL28:AM29"/>
    <mergeCell ref="AN28:AN29"/>
    <mergeCell ref="AO28:AO29"/>
    <mergeCell ref="AR28:AU29"/>
    <mergeCell ref="AL18:AM19"/>
    <mergeCell ref="AN18:AN19"/>
    <mergeCell ref="AO18:AO19"/>
    <mergeCell ref="AR18:AU19"/>
    <mergeCell ref="B28:P29"/>
    <mergeCell ref="Q28:T29"/>
    <mergeCell ref="U28:X29"/>
    <mergeCell ref="Y28:AC29"/>
    <mergeCell ref="AD28:AG29"/>
    <mergeCell ref="AH28:AK29"/>
    <mergeCell ref="B18:P19"/>
    <mergeCell ref="Q18:T19"/>
    <mergeCell ref="U18:X19"/>
    <mergeCell ref="Y18:AC19"/>
    <mergeCell ref="AD18:AG19"/>
    <mergeCell ref="AH18:AK19"/>
    <mergeCell ref="AD22:AG23"/>
    <mergeCell ref="AH22:AK23"/>
    <mergeCell ref="AL22:AM23"/>
    <mergeCell ref="AN22:AN23"/>
    <mergeCell ref="AO22:AO23"/>
    <mergeCell ref="AR22:AU23"/>
    <mergeCell ref="B34:P35"/>
    <mergeCell ref="B36:P37"/>
    <mergeCell ref="B38:P39"/>
    <mergeCell ref="AR13:AU15"/>
    <mergeCell ref="AR42:AU42"/>
    <mergeCell ref="AR41:AU41"/>
    <mergeCell ref="B22:P23"/>
    <mergeCell ref="Q22:T23"/>
    <mergeCell ref="U22:X23"/>
    <mergeCell ref="Y22:AC23"/>
    <mergeCell ref="B20:P21"/>
    <mergeCell ref="B24:P25"/>
    <mergeCell ref="B26:P27"/>
    <mergeCell ref="B30:P31"/>
    <mergeCell ref="B32:P33"/>
    <mergeCell ref="AD13:AG15"/>
    <mergeCell ref="AH13:AK15"/>
    <mergeCell ref="AL14:AM15"/>
    <mergeCell ref="AN14:AN15"/>
    <mergeCell ref="AO14:AO15"/>
    <mergeCell ref="B16:P17"/>
    <mergeCell ref="A42:X42"/>
    <mergeCell ref="AR38:AU39"/>
    <mergeCell ref="A40:X40"/>
    <mergeCell ref="Y40:AC40"/>
    <mergeCell ref="AD40:AG40"/>
    <mergeCell ref="AR40:AU40"/>
    <mergeCell ref="AO36:AO37"/>
    <mergeCell ref="AR36:AU37"/>
    <mergeCell ref="Q38:T39"/>
    <mergeCell ref="U38:X39"/>
    <mergeCell ref="Y38:AC39"/>
    <mergeCell ref="AD38:AG39"/>
    <mergeCell ref="AH38:AK39"/>
    <mergeCell ref="AL38:AM39"/>
    <mergeCell ref="AN38:AN39"/>
    <mergeCell ref="AO38:AO39"/>
    <mergeCell ref="AH40:AO42"/>
    <mergeCell ref="Y42:AC42"/>
    <mergeCell ref="AD42:AG42"/>
    <mergeCell ref="A41:X41"/>
    <mergeCell ref="Y41:AC41"/>
    <mergeCell ref="AD41:AG41"/>
    <mergeCell ref="AN34:AN35"/>
    <mergeCell ref="AO34:AO35"/>
    <mergeCell ref="AR34:AU35"/>
    <mergeCell ref="Q36:T37"/>
    <mergeCell ref="U36:X37"/>
    <mergeCell ref="Y36:AC37"/>
    <mergeCell ref="AD36:AG37"/>
    <mergeCell ref="AH36:AK37"/>
    <mergeCell ref="AL36:AM37"/>
    <mergeCell ref="AN36:AN37"/>
    <mergeCell ref="Q34:T35"/>
    <mergeCell ref="U34:X35"/>
    <mergeCell ref="Y34:AC35"/>
    <mergeCell ref="AD34:AG35"/>
    <mergeCell ref="AH34:AK35"/>
    <mergeCell ref="AL34:AM35"/>
    <mergeCell ref="Q32:T33"/>
    <mergeCell ref="U32:X33"/>
    <mergeCell ref="Y32:AC33"/>
    <mergeCell ref="AD32:AG33"/>
    <mergeCell ref="AH32:AK33"/>
    <mergeCell ref="AL32:AM33"/>
    <mergeCell ref="AN32:AN33"/>
    <mergeCell ref="AO32:AO33"/>
    <mergeCell ref="AR32:AU33"/>
    <mergeCell ref="Q30:T31"/>
    <mergeCell ref="U30:X31"/>
    <mergeCell ref="Y30:AC31"/>
    <mergeCell ref="AD30:AG31"/>
    <mergeCell ref="AH30:AK31"/>
    <mergeCell ref="AL30:AM31"/>
    <mergeCell ref="AN30:AN31"/>
    <mergeCell ref="AO30:AO31"/>
    <mergeCell ref="AR30:AU31"/>
    <mergeCell ref="AN24:AN25"/>
    <mergeCell ref="AO24:AO25"/>
    <mergeCell ref="AR24:AU25"/>
    <mergeCell ref="Q26:T27"/>
    <mergeCell ref="U26:X27"/>
    <mergeCell ref="Y26:AC27"/>
    <mergeCell ref="AD26:AG27"/>
    <mergeCell ref="AH26:AK27"/>
    <mergeCell ref="AL26:AM27"/>
    <mergeCell ref="AN26:AN27"/>
    <mergeCell ref="Q24:T25"/>
    <mergeCell ref="U24:X25"/>
    <mergeCell ref="Y24:AC25"/>
    <mergeCell ref="AD24:AG25"/>
    <mergeCell ref="AH24:AK25"/>
    <mergeCell ref="AL24:AM25"/>
    <mergeCell ref="AO26:AO27"/>
    <mergeCell ref="AR26:AU27"/>
    <mergeCell ref="AR20:AU21"/>
    <mergeCell ref="AO16:AO17"/>
    <mergeCell ref="AR16:AU17"/>
    <mergeCell ref="Q20:T21"/>
    <mergeCell ref="U20:X21"/>
    <mergeCell ref="Y20:AC21"/>
    <mergeCell ref="AD20:AG21"/>
    <mergeCell ref="AH20:AK21"/>
    <mergeCell ref="AL20:AM21"/>
    <mergeCell ref="AN20:AN21"/>
    <mergeCell ref="AO20:AO21"/>
    <mergeCell ref="AL13:AO13"/>
    <mergeCell ref="Q16:T17"/>
    <mergeCell ref="U16:X17"/>
    <mergeCell ref="Y16:AC17"/>
    <mergeCell ref="AD16:AG17"/>
    <mergeCell ref="AH16:AK17"/>
    <mergeCell ref="AL16:AM17"/>
    <mergeCell ref="AN16:AN17"/>
    <mergeCell ref="B13:P15"/>
    <mergeCell ref="Q13:T15"/>
    <mergeCell ref="U13:X15"/>
    <mergeCell ref="Y13:AC15"/>
    <mergeCell ref="AD8:AM8"/>
    <mergeCell ref="A9:I9"/>
    <mergeCell ref="T9:X9"/>
    <mergeCell ref="AD10:AO10"/>
    <mergeCell ref="AD11:AO11"/>
    <mergeCell ref="AD12:AN12"/>
    <mergeCell ref="Q1:AB3"/>
    <mergeCell ref="AG1:AI1"/>
    <mergeCell ref="AG2:AO2"/>
    <mergeCell ref="P4:Z5"/>
    <mergeCell ref="Q6:AA7"/>
    <mergeCell ref="AD6:AO6"/>
    <mergeCell ref="AD7:AO7"/>
  </mergeCells>
  <phoneticPr fontId="2"/>
  <printOptions horizontalCentered="1" verticalCentered="1"/>
  <pageMargins left="7.874015748031496E-2" right="7.874015748031496E-2" top="7.874015748031496E-2" bottom="7.874015748031496E-2" header="0.51181102362204722" footer="0.51181102362204722"/>
  <pageSetup paperSize="9" scale="73" orientation="landscape" blackAndWhite="1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見本</vt:lpstr>
      <vt:lpstr>見本!Print_Area</vt:lpstr>
      <vt:lpstr>請求書!Print_Area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伊藤建設㈱</dc:creator>
  <cp:lastModifiedBy>itou02</cp:lastModifiedBy>
  <cp:lastPrinted>2023-10-10T05:50:02Z</cp:lastPrinted>
  <dcterms:created xsi:type="dcterms:W3CDTF">2003-06-02T06:19:08Z</dcterms:created>
  <dcterms:modified xsi:type="dcterms:W3CDTF">2024-05-01T07:09:41Z</dcterms:modified>
</cp:coreProperties>
</file>